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\\192.168.254.200\Obras\OBRAS\PREFEITURA 1\PREFEITURA 2024\OBRAS\PAVIMENTAÇÃO ESTRADA IPIRANGA\01 CORREÇÃO\1ª Correção\Ficha de Projeto - Parecer - Questionário\"/>
    </mc:Choice>
  </mc:AlternateContent>
  <xr:revisionPtr revIDLastSave="0" documentId="13_ncr:1_{8780EF76-CAE0-42CC-B989-28E7F5B16B59}" xr6:coauthVersionLast="47" xr6:coauthVersionMax="47" xr10:uidLastSave="{00000000-0000-0000-0000-000000000000}"/>
  <bookViews>
    <workbookView xWindow="-120" yWindow="-120" windowWidth="29040" windowHeight="15840" tabRatio="811" firstSheet="1" activeTab="1" xr2:uid="{00000000-000D-0000-FFFF-FFFF00000000}"/>
  </bookViews>
  <sheets>
    <sheet name="DADOS" sheetId="14" state="hidden" r:id="rId1"/>
    <sheet name="FICHA DE PROJETO" sheetId="1" r:id="rId2"/>
    <sheet name="PARECER TÉCNICO" sheetId="9" r:id="rId3"/>
    <sheet name="QUESTIONÁRIO AMBIENTAL" sheetId="10" r:id="rId4"/>
    <sheet name="RELATÓRIO FOTOGRÁFICO" sheetId="12" r:id="rId5"/>
    <sheet name="Municípios_CNPJ" sheetId="5" state="hidden" r:id="rId6"/>
  </sheets>
  <definedNames>
    <definedName name="_xlnm._FilterDatabase" localSheetId="1" hidden="1">'FICHA DE PROJETO'!$K$29:$K$91</definedName>
    <definedName name="_xlnm._FilterDatabase" localSheetId="5" hidden="1">Municípios_CNPJ!$B$1:$F$400</definedName>
    <definedName name="_xlnm._FilterDatabase" localSheetId="2" hidden="1">'PARECER TÉCNICO'!$L$29:$L$51</definedName>
    <definedName name="_xlnm.Print_Area" localSheetId="1">'FICHA DE PROJETO'!$A$1:$I$117</definedName>
    <definedName name="_xlnm.Print_Area" localSheetId="2">'PARECER TÉCNICO'!$A$1:$J$92</definedName>
    <definedName name="_xlnm.Print_Area" localSheetId="3">'QUESTIONÁRIO AMBIENTAL'!$A$1:$J$168</definedName>
    <definedName name="_xlnm.Print_Area" localSheetId="4">'RELATÓRIO FOTOGRÁFICO'!$A$1:$J$204</definedName>
    <definedName name="numero_ruas">DADOS!$B$3:$B$188</definedName>
    <definedName name="OLE_LINK1" localSheetId="1">'FICHA DE PROJETO'!#REF!</definedName>
    <definedName name="OLE_LINK1" localSheetId="4">'RELATÓRIO FOTOGRÁFICO'!#REF!</definedName>
    <definedName name="_xlnm.Print_Titles" localSheetId="1">'FICHA DE PROJETO'!$1:$5</definedName>
    <definedName name="_xlnm.Print_Titles" localSheetId="2">'PARECER TÉCNICO'!$1:$5</definedName>
    <definedName name="_xlnm.Print_Titles" localSheetId="3">'QUESTIONÁRIO AMBIENTAL'!$1:$5</definedName>
    <definedName name="_xlnm.Print_Titles" localSheetId="4">'RELATÓRIO FOTOGRÁFICO'!$1:$7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C167" i="10"/>
  <c r="C166" i="10"/>
  <c r="C90" i="9"/>
  <c r="C89" i="9"/>
  <c r="C32" i="9"/>
  <c r="L32" i="9" s="1"/>
  <c r="C33" i="9"/>
  <c r="L33" i="9" s="1"/>
  <c r="C34" i="9"/>
  <c r="L34" i="9" s="1"/>
  <c r="C35" i="9"/>
  <c r="L35" i="9" s="1"/>
  <c r="C37" i="9"/>
  <c r="H6" i="1" l="1"/>
  <c r="K75" i="1"/>
  <c r="K32" i="1" l="1"/>
  <c r="K34" i="1"/>
  <c r="K33" i="1"/>
  <c r="K31" i="1"/>
  <c r="K51" i="1"/>
  <c r="A30" i="9" l="1"/>
  <c r="L30" i="9"/>
  <c r="K50" i="1"/>
  <c r="K48" i="1"/>
  <c r="K55" i="1" l="1"/>
  <c r="K52" i="1"/>
  <c r="K59" i="1"/>
  <c r="B25" i="10" l="1"/>
  <c r="C31" i="9"/>
  <c r="L31" i="9" s="1"/>
  <c r="A106" i="1"/>
  <c r="K36" i="1" l="1"/>
  <c r="K58" i="1"/>
  <c r="K57" i="1"/>
  <c r="K56" i="1"/>
  <c r="K54" i="1"/>
  <c r="K53" i="1"/>
  <c r="K49" i="1"/>
  <c r="K47" i="1"/>
  <c r="K46" i="1"/>
  <c r="K45" i="1"/>
  <c r="K44" i="1"/>
  <c r="K43" i="1"/>
  <c r="K42" i="1"/>
  <c r="K41" i="1"/>
  <c r="K40" i="1"/>
  <c r="K39" i="1"/>
  <c r="K38" i="1"/>
  <c r="K37" i="1"/>
  <c r="K35" i="1"/>
  <c r="H18" i="10" l="1"/>
  <c r="H16" i="10"/>
  <c r="H14" i="10"/>
  <c r="B18" i="10"/>
  <c r="B16" i="10"/>
  <c r="B14" i="10"/>
  <c r="H18" i="9"/>
  <c r="H16" i="9"/>
  <c r="H14" i="9"/>
  <c r="B18" i="9"/>
  <c r="B16" i="9"/>
  <c r="B14" i="9"/>
  <c r="H6" i="12" l="1"/>
  <c r="B6" i="12"/>
  <c r="B158" i="10" l="1"/>
  <c r="B157" i="10"/>
  <c r="A23" i="10"/>
  <c r="A8" i="10" l="1"/>
  <c r="C151" i="10"/>
  <c r="B151" i="10"/>
  <c r="B159" i="10"/>
  <c r="E10" i="10"/>
  <c r="C10" i="10"/>
  <c r="B10" i="10"/>
  <c r="A10" i="10"/>
  <c r="H8" i="10"/>
  <c r="B8" i="10"/>
  <c r="B6" i="10"/>
  <c r="A153" i="10" s="1"/>
  <c r="B73" i="9" l="1"/>
  <c r="B82" i="9"/>
  <c r="B81" i="9"/>
  <c r="B80" i="9"/>
  <c r="A10" i="9"/>
  <c r="A8" i="9"/>
  <c r="E10" i="9"/>
  <c r="C10" i="9"/>
  <c r="H8" i="9" l="1"/>
  <c r="B10" i="9"/>
  <c r="B8" i="9"/>
  <c r="A27" i="9"/>
  <c r="A23" i="9"/>
  <c r="B6" i="9"/>
  <c r="A76" i="9" s="1"/>
  <c r="C73" i="9"/>
  <c r="B402" i="5" l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H6" i="10" l="1"/>
  <c r="H6" i="9"/>
  <c r="C106" i="1" l="1"/>
</calcChain>
</file>

<file path=xl/sharedStrings.xml><?xml version="1.0" encoding="utf-8"?>
<sst xmlns="http://schemas.openxmlformats.org/spreadsheetml/2006/main" count="2220" uniqueCount="838">
  <si>
    <t>FICHA DE PROJETO</t>
  </si>
  <si>
    <t>Município:</t>
  </si>
  <si>
    <t>CNPJ:</t>
  </si>
  <si>
    <t>Prioridade:</t>
  </si>
  <si>
    <t>Contato:</t>
  </si>
  <si>
    <t>Cargo:</t>
  </si>
  <si>
    <t>CPF:</t>
  </si>
  <si>
    <t>CAU/CREA:</t>
  </si>
  <si>
    <t>e-mail:</t>
  </si>
  <si>
    <t>Telefone:</t>
  </si>
  <si>
    <t>02. LOCALIZAÇÃO</t>
  </si>
  <si>
    <t>X</t>
  </si>
  <si>
    <t>Contrapartida:</t>
  </si>
  <si>
    <t>Cronograma:</t>
  </si>
  <si>
    <t>meses</t>
  </si>
  <si>
    <t>- QUESTIONÁRIO AMBIENTAL</t>
  </si>
  <si>
    <t>Sistema de drenagem pluvial</t>
  </si>
  <si>
    <t>Miraselva</t>
  </si>
  <si>
    <t>Londrina</t>
  </si>
  <si>
    <t>São José dos Pinhais</t>
  </si>
  <si>
    <t>Executor</t>
  </si>
  <si>
    <t>Escritorio</t>
  </si>
  <si>
    <t>Associação</t>
  </si>
  <si>
    <t>Escritório Regional</t>
  </si>
  <si>
    <t>CNPJ</t>
  </si>
  <si>
    <t>Abatiá</t>
  </si>
  <si>
    <t>Associação dos Municípios do Norte Pioneiro</t>
  </si>
  <si>
    <t>Escritório Regional de Londrina</t>
  </si>
  <si>
    <t>Adrianópolis</t>
  </si>
  <si>
    <t>Curitiba</t>
  </si>
  <si>
    <t>Associação dos Municípios da Região Metropolitana de Curitiba</t>
  </si>
  <si>
    <t>Escritório Regional de Curitiba</t>
  </si>
  <si>
    <t>Agudos do Sul</t>
  </si>
  <si>
    <t>Almirante Tamandaré</t>
  </si>
  <si>
    <t>Altamira do Paraná</t>
  </si>
  <si>
    <t>Guarapuava</t>
  </si>
  <si>
    <t>Associação dos Municípios do Centro do Paraná</t>
  </si>
  <si>
    <t>Escritório Regional de Guarapuava</t>
  </si>
  <si>
    <t>Alto Paraíso</t>
  </si>
  <si>
    <t>Maringá</t>
  </si>
  <si>
    <t>Associação dos Municípios da Região de Entre Rios</t>
  </si>
  <si>
    <t>Escritório Regional de Maringá</t>
  </si>
  <si>
    <t>Alto Paraná</t>
  </si>
  <si>
    <t>Associação dos Municípios do Noroeste do Paraná</t>
  </si>
  <si>
    <t>Alto Piquiri</t>
  </si>
  <si>
    <t>Altônia</t>
  </si>
  <si>
    <t>Alvorada do Sul</t>
  </si>
  <si>
    <t>Associação dos Municípios do Médio Paranapanema</t>
  </si>
  <si>
    <t>Amaporã</t>
  </si>
  <si>
    <t>Ampére</t>
  </si>
  <si>
    <t>Francisco Beltrão</t>
  </si>
  <si>
    <t>Associação dos Municípios do Sudoeste do Paraná</t>
  </si>
  <si>
    <t>Escritório Regional de Francisco Betrão</t>
  </si>
  <si>
    <t>Anahy</t>
  </si>
  <si>
    <t>Cascavel</t>
  </si>
  <si>
    <t>Associação dos Municípios do Oeste do Paraná</t>
  </si>
  <si>
    <t>Escritório Regional de Cascavel</t>
  </si>
  <si>
    <t>Andirá</t>
  </si>
  <si>
    <t>Ângulo</t>
  </si>
  <si>
    <t>Associação dos Municípos do Setentrião Paranaense</t>
  </si>
  <si>
    <t>Antonina</t>
  </si>
  <si>
    <t>Associação dos Municípios do Litoral do Paraná</t>
  </si>
  <si>
    <t>Antonio Olinto</t>
  </si>
  <si>
    <t>Ponta Grossa</t>
  </si>
  <si>
    <t>Associação dos Municípios do Sul do Paraná</t>
  </si>
  <si>
    <t>Escritório Regional de Ponta Grossa</t>
  </si>
  <si>
    <t>Apucarana</t>
  </si>
  <si>
    <t>Associação dos Municípios do Vale do Ivaí</t>
  </si>
  <si>
    <t>Arapongas</t>
  </si>
  <si>
    <t>Arapoti</t>
  </si>
  <si>
    <t>Associação dos Municípios da Região dos Campos Gerais</t>
  </si>
  <si>
    <t>Arapuã</t>
  </si>
  <si>
    <t>01612388000144</t>
  </si>
  <si>
    <t>Araruna</t>
  </si>
  <si>
    <t>Comunidade dos Municípios da Região de Campo Mourão</t>
  </si>
  <si>
    <t>Araucária</t>
  </si>
  <si>
    <t>Ariranha do Ivaí</t>
  </si>
  <si>
    <t>01612453000131</t>
  </si>
  <si>
    <t>Assaí</t>
  </si>
  <si>
    <t>Associação dos Municípios do Norte do Paraná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</si>
  <si>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</si>
  <si>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</si>
  <si>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</si>
  <si>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</si>
  <si>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</si>
  <si>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</si>
  <si>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</si>
  <si>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</si>
  <si>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</si>
  <si>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01612441000107</t>
  </si>
  <si>
    <t>Bela Vista do Paraíso</t>
  </si>
  <si>
    <t>Bituruna</t>
  </si>
  <si>
    <t>Boa Esperança</t>
  </si>
  <si>
    <t>Boa Esperança do Iguaçu</t>
  </si>
  <si>
    <t>Boa Ventura de São Roque</t>
  </si>
  <si>
    <t>01612906000120</t>
  </si>
  <si>
    <t>Boa Vista da Aparecida</t>
  </si>
  <si>
    <t>Bocaiúva do Sul</t>
  </si>
  <si>
    <t>Bom Jesus do Sul</t>
  </si>
  <si>
    <t>01612443000104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</si>
  <si>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</si>
  <si>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</si>
  <si>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</si>
  <si>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</si>
  <si>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</si>
  <si>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</si>
  <si>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</si>
  <si>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</si>
  <si>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</si>
  <si>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</si>
  <si>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</si>
  <si>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</si>
  <si>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</si>
  <si>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</si>
  <si>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</si>
  <si>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</si>
  <si>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</si>
  <si>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Associação dos Municípios da Região Suleste do Paraná</t>
  </si>
  <si>
    <t>Campo Largo</t>
  </si>
  <si>
    <t>Campo Magro</t>
  </si>
  <si>
    <t>01607539000176</t>
  </si>
  <si>
    <t>Campo Mourão</t>
  </si>
  <si>
    <t>Cândido de Abreu</t>
  </si>
  <si>
    <t>Candói</t>
  </si>
  <si>
    <t>Associação dos Municípios do Cantuquiriguaçu</t>
  </si>
  <si>
    <t>Cantagalo</t>
  </si>
  <si>
    <t>Capanema</t>
  </si>
  <si>
    <t>Capitão Leônidas Marques</t>
  </si>
  <si>
    <t>Carambeí</t>
  </si>
  <si>
    <t>01613765000160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</si>
  <si>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</si>
  <si>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</si>
  <si>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</si>
  <si>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</si>
  <si>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</si>
  <si>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</si>
  <si>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</si>
  <si>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</si>
  <si>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</si>
  <si>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</si>
  <si>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</si>
  <si>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</si>
  <si>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</si>
  <si>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</si>
  <si>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</si>
  <si>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</si>
  <si>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</si>
  <si>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</si>
  <si>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01614415000118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</si>
  <si>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</si>
  <si>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</si>
  <si>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</si>
  <si>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</si>
  <si>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</si>
  <si>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</si>
  <si>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</si>
  <si>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01615393000100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</si>
  <si>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</si>
  <si>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</si>
  <si>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</si>
  <si>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</si>
  <si>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</si>
  <si>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</si>
  <si>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</si>
  <si>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</si>
  <si>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</si>
  <si>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</si>
  <si>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</si>
  <si>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</si>
  <si>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01612269000191</t>
  </si>
  <si>
    <t>Espigão Alto do Iguaçu</t>
  </si>
  <si>
    <t>01612634000168</t>
  </si>
  <si>
    <t>Farol</t>
  </si>
  <si>
    <t>Faxinal</t>
  </si>
  <si>
    <t>Fazenda Rio Grande</t>
  </si>
  <si>
    <t>Fênix</t>
  </si>
  <si>
    <t>Fernandes Pinheiro</t>
  </si>
  <si>
    <t>Associação dos Municípios do Centro Sul do Paraná</t>
  </si>
  <si>
    <t>01619323000120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</si>
  <si>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</si>
  <si>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</si>
  <si>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</si>
  <si>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</si>
  <si>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</si>
  <si>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</si>
  <si>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</si>
  <si>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</si>
  <si>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</si>
  <si>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01603719000180</t>
  </si>
  <si>
    <t>Francisco Alves</t>
  </si>
  <si>
    <t>General Carneiro</t>
  </si>
  <si>
    <t>Godoy Moreira</t>
  </si>
  <si>
    <t>Goioerê</t>
  </si>
  <si>
    <t>Goioxim</t>
  </si>
  <si>
    <t>01607627000178</t>
  </si>
  <si>
    <t>Grandes Rios</t>
  </si>
  <si>
    <t>Guaíra</t>
  </si>
  <si>
    <t>Guairaçá</t>
  </si>
  <si>
    <t>Guamiranga</t>
  </si>
  <si>
    <t>01616255000146</t>
  </si>
  <si>
    <t>Guapirama</t>
  </si>
  <si>
    <t>Guaporema</t>
  </si>
  <si>
    <t>Guaraci</t>
  </si>
  <si>
    <t>Guaraniaçu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</si>
  <si>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</si>
  <si>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</si>
  <si>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</si>
  <si>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</si>
  <si>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</si>
  <si>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</si>
  <si>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</si>
  <si>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</si>
  <si>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</si>
  <si>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</si>
  <si>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01613770000172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</si>
  <si>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</si>
  <si>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</si>
  <si>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</si>
  <si>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</si>
  <si>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</si>
  <si>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</si>
  <si>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</si>
  <si>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</si>
  <si>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</si>
  <si>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</si>
  <si>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</si>
  <si>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</si>
  <si>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</si>
  <si>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</si>
  <si>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</si>
  <si>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</si>
  <si>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</si>
  <si>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</si>
  <si>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</si>
  <si>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</si>
  <si>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</si>
  <si>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</si>
  <si>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</si>
  <si>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</si>
  <si>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</si>
  <si>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</si>
  <si>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</si>
  <si>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</si>
  <si>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</si>
  <si>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</si>
  <si>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</si>
  <si>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</si>
  <si>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</si>
  <si>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</si>
  <si>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</si>
  <si>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</si>
  <si>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</si>
  <si>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</si>
  <si>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</si>
  <si>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</si>
  <si>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</si>
  <si>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</si>
  <si>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</si>
  <si>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</si>
  <si>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</si>
  <si>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</si>
  <si>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</si>
  <si>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</si>
  <si>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</si>
  <si>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</si>
  <si>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</si>
  <si>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</si>
  <si>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</si>
  <si>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</si>
  <si>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01614343000109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</si>
  <si>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</si>
  <si>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</si>
  <si>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</si>
  <si>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</si>
  <si>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</si>
  <si>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</si>
  <si>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</si>
  <si>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</si>
  <si>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Mariópolis</t>
  </si>
  <si>
    <t>Maripá</t>
  </si>
  <si>
    <t>Marmeleiro</t>
  </si>
  <si>
    <t>Marquinho</t>
  </si>
  <si>
    <t>01612552000113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</si>
  <si>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</si>
  <si>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</si>
  <si>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</si>
  <si>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</si>
  <si>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</si>
  <si>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</si>
  <si>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</si>
  <si>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</si>
  <si>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</si>
  <si>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</si>
  <si>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</si>
  <si>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</si>
  <si>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</si>
  <si>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</si>
  <si>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</si>
  <si>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</si>
  <si>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</si>
  <si>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</si>
  <si>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</si>
  <si>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</si>
  <si>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</si>
  <si>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</si>
  <si>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</si>
  <si>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</si>
  <si>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</si>
  <si>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</si>
  <si>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</si>
  <si>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</si>
  <si>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</si>
  <si>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</si>
  <si>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</si>
  <si>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</si>
  <si>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</si>
  <si>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</si>
  <si>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</si>
  <si>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</si>
  <si>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</si>
  <si>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</si>
  <si>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</si>
  <si>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</si>
  <si>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</si>
  <si>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</si>
  <si>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</si>
  <si>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</si>
  <si>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</si>
  <si>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</si>
  <si>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</si>
  <si>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01612444000140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</si>
  <si>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</si>
  <si>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</si>
  <si>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</si>
  <si>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</si>
  <si>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</si>
  <si>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</si>
  <si>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</si>
  <si>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</si>
  <si>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</si>
  <si>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</si>
  <si>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</si>
  <si>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</si>
  <si>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</si>
  <si>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Pontal do Paraná</t>
  </si>
  <si>
    <t>01609843000152</t>
  </si>
  <si>
    <t>Porecatu</t>
  </si>
  <si>
    <t>Porto Amazonas</t>
  </si>
  <si>
    <t>Porto Barreiro</t>
  </si>
  <si>
    <t>01591618000136</t>
  </si>
  <si>
    <t>Porto Rico</t>
  </si>
  <si>
    <t>Porto Vitória</t>
  </si>
  <si>
    <t>Prado Ferreira</t>
  </si>
  <si>
    <t>01613136000130</t>
  </si>
  <si>
    <t>Pranchita</t>
  </si>
  <si>
    <t>Presidente Castelo Branco</t>
  </si>
  <si>
    <t>Primeiro de Maio</t>
  </si>
  <si>
    <t>Prudentópolis</t>
  </si>
  <si>
    <t>Quarto Centenário</t>
  </si>
  <si>
    <t>01619104000141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</si>
  <si>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</si>
  <si>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</si>
  <si>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</si>
  <si>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</si>
  <si>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</si>
  <si>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</si>
  <si>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</si>
  <si>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</si>
  <si>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</si>
  <si>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</si>
  <si>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</si>
  <si>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</si>
  <si>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</si>
  <si>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</si>
  <si>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</si>
  <si>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01612911000132</t>
  </si>
  <si>
    <t>Ribeirão Claro</t>
  </si>
  <si>
    <t>Ribeirão do Pinhal</t>
  </si>
  <si>
    <t>Rio Azul</t>
  </si>
  <si>
    <t>Rio Bom</t>
  </si>
  <si>
    <t>Rio Bonito do Iguaçu</t>
  </si>
  <si>
    <t>Rio Branco do Ivaí</t>
  </si>
  <si>
    <t>01612413000190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</si>
  <si>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</si>
  <si>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</si>
  <si>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</si>
  <si>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</si>
  <si>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</si>
  <si>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</si>
  <si>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</si>
  <si>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</si>
  <si>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</si>
  <si>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</si>
  <si>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</si>
  <si>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</si>
  <si>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do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</si>
  <si>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</si>
  <si>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</si>
  <si>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</si>
  <si>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</si>
  <si>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</si>
  <si>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</si>
  <si>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</si>
  <si>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</si>
  <si>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</si>
  <si>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</si>
  <si>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</si>
  <si>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</si>
  <si>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</si>
  <si>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</si>
  <si>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</si>
  <si>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</si>
  <si>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</si>
  <si>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</si>
  <si>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</si>
  <si>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</si>
  <si>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</si>
  <si>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</si>
  <si>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</si>
  <si>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</si>
  <si>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</si>
  <si>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</si>
  <si>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</si>
  <si>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</si>
  <si>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</si>
  <si>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</si>
  <si>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</si>
  <si>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</si>
  <si>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</si>
  <si>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</si>
  <si>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</si>
  <si>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</si>
  <si>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</si>
  <si>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</si>
  <si>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</si>
  <si>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</si>
  <si>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</si>
  <si>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01613052000104</t>
  </si>
  <si>
    <t>Sertaneja</t>
  </si>
  <si>
    <t>Sertanópolis</t>
  </si>
  <si>
    <t>Siqueira Campos</t>
  </si>
  <si>
    <t>Sulina</t>
  </si>
  <si>
    <t>Tamarana</t>
  </si>
  <si>
    <t>01613167000190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</si>
  <si>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</si>
  <si>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</si>
  <si>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</si>
  <si>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</si>
  <si>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</si>
  <si>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</si>
  <si>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</si>
  <si>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</si>
  <si>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</si>
  <si>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</si>
  <si>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</si>
  <si>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</si>
  <si>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</si>
  <si>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</si>
  <si>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</si>
  <si>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</si>
  <si>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</si>
  <si>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</si>
  <si>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</si>
  <si>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</si>
  <si>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</si>
  <si>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</si>
  <si>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</si>
  <si>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</si>
  <si>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</si>
  <si>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</si>
  <si>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</si>
  <si>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</si>
  <si>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</si>
  <si>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Formatação do CNPJ:      00"."000"."000"/"0000-00</t>
  </si>
  <si>
    <t>Justifique:</t>
  </si>
  <si>
    <t>Rede de esgoto</t>
  </si>
  <si>
    <t>Rede de abastecimento de água</t>
  </si>
  <si>
    <t>Considerações técnicas:</t>
  </si>
  <si>
    <t xml:space="preserve">Componente: </t>
  </si>
  <si>
    <t>R01</t>
  </si>
  <si>
    <t>R02</t>
  </si>
  <si>
    <t>R03</t>
  </si>
  <si>
    <t>R04</t>
  </si>
  <si>
    <t>R05</t>
  </si>
  <si>
    <t>R06</t>
  </si>
  <si>
    <t>&lt;título&gt;</t>
  </si>
  <si>
    <t>Sequência</t>
  </si>
  <si>
    <t>03. OBJETO (VIAS A SEREM PAVIMENTADAS)</t>
  </si>
  <si>
    <t>R07</t>
  </si>
  <si>
    <t>01. DESCRIÇÃO DO OBJETO</t>
  </si>
  <si>
    <t>habitantes</t>
  </si>
  <si>
    <t>05. CUSTOS E CRONOGRAMA</t>
  </si>
  <si>
    <t>MESMO PREENCHIMENTO DO SAM</t>
  </si>
  <si>
    <t>Descrição da rua (entre trechos)</t>
  </si>
  <si>
    <t>SIM</t>
  </si>
  <si>
    <t>NÃO</t>
  </si>
  <si>
    <t>Tipo de leito atual da via a ser pavimentada</t>
  </si>
  <si>
    <t>Tipo de revestimento do projeto de pavimentação</t>
  </si>
  <si>
    <t>Programa</t>
  </si>
  <si>
    <t>FAVORÁVEL</t>
  </si>
  <si>
    <t>DESFAVORÁVEL</t>
  </si>
  <si>
    <t>06. POPULAÇÃO BENEFICIADA</t>
  </si>
  <si>
    <t>07. AVALIAÇÃO ECONÔMICA</t>
  </si>
  <si>
    <t>08. AVALIAÇÃO FINANCEIRA</t>
  </si>
  <si>
    <t>09. DOCUMENTAÇÃO EM ANEXO</t>
  </si>
  <si>
    <t>Área Pavimentada</t>
  </si>
  <si>
    <t>O Município possui legislação ambiental?</t>
  </si>
  <si>
    <t>Área de manancial de abastecimento de água</t>
  </si>
  <si>
    <t>Área de reflorestamento de araucária (espécies com mais de 30 anos)</t>
  </si>
  <si>
    <t>Área de influência de manguezais</t>
  </si>
  <si>
    <t>Área de várzea</t>
  </si>
  <si>
    <t>Unidades de Conservação</t>
  </si>
  <si>
    <t>Encostas com declividade superior a 30%</t>
  </si>
  <si>
    <t>a</t>
  </si>
  <si>
    <t>b</t>
  </si>
  <si>
    <t>c</t>
  </si>
  <si>
    <t>d</t>
  </si>
  <si>
    <t>Áreas de preservação permanente ou APA</t>
  </si>
  <si>
    <t>e</t>
  </si>
  <si>
    <t>f</t>
  </si>
  <si>
    <t>g</t>
  </si>
  <si>
    <t>h</t>
  </si>
  <si>
    <t>Rede de Galerias de Àguas Pluviais</t>
  </si>
  <si>
    <t>Rede existente suporta novas inclusões?</t>
  </si>
  <si>
    <t>Possui dissipadores de energia (croqui de Localização utilizando o Google Earth ou o SEDU PARANACIDADE Interativo)</t>
  </si>
  <si>
    <t>Possui vegetação nativa?</t>
  </si>
  <si>
    <t>Presença de animais silvestres?</t>
  </si>
  <si>
    <t>Necessidade de contenção de processos erosivos?</t>
  </si>
  <si>
    <t>Qual impacto da obra na qualidade dos recursos ambientais existentes:</t>
  </si>
  <si>
    <t>Favorecimento de dispersão de vegetação exótica</t>
  </si>
  <si>
    <t>Assoreamento de rios</t>
  </si>
  <si>
    <t>Contaminação de águas subtrrâneas e superficiais</t>
  </si>
  <si>
    <t>Modificações do uso do solo</t>
  </si>
  <si>
    <t>Haverá aumento de renda regional, local e das arrecadações públicas?</t>
  </si>
  <si>
    <t>Incentivo ao Turismo Regional?</t>
  </si>
  <si>
    <t>Alteração no sistema viário e tráfego local?</t>
  </si>
  <si>
    <t>Poluição sonora? (equipamentos, maquinários)</t>
  </si>
  <si>
    <t>Alteração na qualidade do ar, solos e recursos hídricos em função da instalação do canteiro?</t>
  </si>
  <si>
    <t>Quanto a supressão de vegetação (arborização no entorno do empreendimento)</t>
  </si>
  <si>
    <t>i</t>
  </si>
  <si>
    <t>02. DIAGNÓSTICO AMBIENTAL</t>
  </si>
  <si>
    <t>2.1 O PROJETO SITUA-SE EM:</t>
  </si>
  <si>
    <t>3.  IMPACTO AMBIENTAL</t>
  </si>
  <si>
    <t>5.1. OUTRAS CARACTERÍSTICAS</t>
  </si>
  <si>
    <t>Projeto:</t>
  </si>
  <si>
    <t>Haverá aproveitamento da rede existente no projeto?</t>
  </si>
  <si>
    <t>Descreva:</t>
  </si>
  <si>
    <t>População local</t>
  </si>
  <si>
    <t>Há sítios arqueológicos e históricos?</t>
  </si>
  <si>
    <t xml:space="preserve">Requer desmate? </t>
  </si>
  <si>
    <t xml:space="preserve">Gera resíduos sólidos? </t>
  </si>
  <si>
    <t xml:space="preserve">Requer movimentação de terras? </t>
  </si>
  <si>
    <t>Quanto a alteração da qualidade ambiental dos solos (contaminação com óleos lubrificantes, combustíveis ou outros produtos químicos, coleta de lixo existente, coleta de esgoto residencial).</t>
  </si>
  <si>
    <t>Quanto a alteração da qualidade dos recursos hídricos (coleta de lixo e esgoto residencial, drenagem superficial, uso de pavimentos permeáveis).</t>
  </si>
  <si>
    <t>Quanto a poluição atmosférica (controle de velocidade de veículos, manutenção dos veículos).</t>
  </si>
  <si>
    <t>Descreva como irá ocorrer:</t>
  </si>
  <si>
    <t>5.  MEDIDAS DE MITIGAÇÃO AOS IMPACTOS AMBIENTAIS</t>
  </si>
  <si>
    <t xml:space="preserve">Rede existente está funcionando corretamente? </t>
  </si>
  <si>
    <t>Valorização imobiliária do entorno?</t>
  </si>
  <si>
    <t>Impacto positivo da obra na saúde, segurança e bem estar da população?</t>
  </si>
  <si>
    <t>O empreendimento necessita de PCA/EIA RIMA?</t>
  </si>
  <si>
    <t>Caso afirmativo, justifique quais:</t>
  </si>
  <si>
    <t>Área de vulnerabilidade social/ambiental por enchentes, desequilíbrios climáticos, área de encosta sujeita a deslizamentos?</t>
  </si>
  <si>
    <t xml:space="preserve">Haverá transtornos aos moradores diretamente afetado? </t>
  </si>
  <si>
    <t>Caso afirmativo, justifique se serão temporários (durante a execução da obra) ou permanentes</t>
  </si>
  <si>
    <t>Caso afirmativo, informe o número da Lei Municipal</t>
  </si>
  <si>
    <t>Caso afirmativo, informe o número do documento:</t>
  </si>
  <si>
    <t>Caso afirmativo, especifique as áreas:</t>
  </si>
  <si>
    <t>Caso afirmativo, especifique os tipos e volumes:</t>
  </si>
  <si>
    <t>Caso afirmativo, especifique o volume:</t>
  </si>
  <si>
    <t>Data de Aprovação da Lei: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</si>
  <si>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</si>
  <si>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</si>
  <si>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</si>
  <si>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</si>
  <si>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</si>
  <si>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</si>
  <si>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</si>
  <si>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</si>
  <si>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</si>
  <si>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</si>
  <si>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</si>
  <si>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</si>
  <si>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</si>
  <si>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</si>
  <si>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</si>
  <si>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</si>
  <si>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</si>
  <si>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</si>
  <si>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</si>
  <si>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</si>
  <si>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</si>
  <si>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</si>
  <si>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</si>
  <si>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ocultar vazias
selecionar " X "</t>
  </si>
  <si>
    <t>Coordenada X</t>
  </si>
  <si>
    <t>Coordenada Y</t>
  </si>
  <si>
    <t>QUESTIONÁRIO AMBIENTAL</t>
  </si>
  <si>
    <t>RELATÓRIO FOTOGRÁFICO</t>
  </si>
  <si>
    <t xml:space="preserve">Dissipadores existentes estão funcionando corretamente e regularizado ambientalmente? </t>
  </si>
  <si>
    <t>04. ÁREA/ QUANTIDADE</t>
  </si>
  <si>
    <t>Valor do Projeto Aprovado - TOTAL:</t>
  </si>
  <si>
    <t>Área/Quantidade TOTAL:</t>
  </si>
  <si>
    <t>Extensão TOTAL:</t>
  </si>
  <si>
    <t>Atesto para os devidos fins, que foram consideradas exclusivamente as informações repassadas pelo Município, presentes neste Relatório Técnico, certificadas pelo representante do Município, na Declaração acima assinada, e que, atendem aos critérios de elegililidade e estão compatíveis com o  projeto apresentado.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</si>
  <si>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</si>
  <si>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</si>
  <si>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</si>
  <si>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</si>
  <si>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</si>
  <si>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</si>
  <si>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</si>
  <si>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</si>
  <si>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</si>
  <si>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</si>
  <si>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</si>
  <si>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</si>
  <si>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</si>
  <si>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</si>
  <si>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</si>
  <si>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</si>
  <si>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</si>
  <si>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</si>
  <si>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</si>
  <si>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</si>
  <si>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</si>
  <si>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</si>
  <si>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</si>
  <si>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</si>
  <si>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</si>
  <si>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</si>
  <si>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</si>
  <si>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</si>
  <si>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</si>
  <si>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</si>
  <si>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</si>
  <si>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</si>
  <si>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</si>
  <si>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</si>
  <si>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</si>
  <si>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</si>
  <si>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</si>
  <si>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</si>
  <si>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</si>
  <si>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</si>
  <si>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</si>
  <si>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</si>
  <si>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</si>
  <si>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</si>
  <si>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</si>
  <si>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</si>
  <si>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</si>
  <si>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</si>
  <si>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</si>
  <si>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</si>
  <si>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</si>
  <si>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</si>
  <si>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</si>
  <si>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</si>
  <si>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</si>
  <si>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</si>
  <si>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</si>
  <si>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</si>
  <si>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</si>
  <si>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</si>
  <si>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</si>
  <si>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</si>
  <si>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</si>
  <si>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</si>
  <si>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</si>
  <si>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</si>
  <si>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</si>
  <si>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</si>
  <si>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</si>
  <si>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</si>
  <si>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</si>
  <si>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</si>
  <si>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</si>
  <si>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</si>
  <si>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</si>
  <si>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</si>
  <si>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</si>
  <si>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</si>
  <si>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</si>
  <si>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</si>
  <si>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</si>
  <si>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</si>
  <si>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</si>
  <si>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</si>
  <si>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</si>
  <si>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</si>
  <si>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</si>
  <si>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</si>
  <si>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</si>
  <si>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</si>
  <si>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</si>
  <si>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</si>
  <si>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R123</t>
  </si>
  <si>
    <t>R124</t>
  </si>
  <si>
    <t>R125</t>
  </si>
  <si>
    <t>R126</t>
  </si>
  <si>
    <t>R127</t>
  </si>
  <si>
    <t>R128</t>
  </si>
  <si>
    <t>R129</t>
  </si>
  <si>
    <t>R130</t>
  </si>
  <si>
    <t>R131</t>
  </si>
  <si>
    <t>R132</t>
  </si>
  <si>
    <t>R133</t>
  </si>
  <si>
    <t>R134</t>
  </si>
  <si>
    <t>R135</t>
  </si>
  <si>
    <t>R136</t>
  </si>
  <si>
    <t>R137</t>
  </si>
  <si>
    <t>R138</t>
  </si>
  <si>
    <t>R139</t>
  </si>
  <si>
    <t>R140</t>
  </si>
  <si>
    <t>R141</t>
  </si>
  <si>
    <t>R142</t>
  </si>
  <si>
    <t>R143</t>
  </si>
  <si>
    <t>R144</t>
  </si>
  <si>
    <t>R145</t>
  </si>
  <si>
    <t>R146</t>
  </si>
  <si>
    <t>R147</t>
  </si>
  <si>
    <t>R148</t>
  </si>
  <si>
    <t>R149</t>
  </si>
  <si>
    <t>R150</t>
  </si>
  <si>
    <t>R151</t>
  </si>
  <si>
    <t>R152</t>
  </si>
  <si>
    <t>R153</t>
  </si>
  <si>
    <t>R154</t>
  </si>
  <si>
    <t>R155</t>
  </si>
  <si>
    <t>R156</t>
  </si>
  <si>
    <t>R157</t>
  </si>
  <si>
    <t>R158</t>
  </si>
  <si>
    <t>R159</t>
  </si>
  <si>
    <t>R160</t>
  </si>
  <si>
    <t>R161</t>
  </si>
  <si>
    <t>R162</t>
  </si>
  <si>
    <t>R163</t>
  </si>
  <si>
    <t>R164</t>
  </si>
  <si>
    <t>R165</t>
  </si>
  <si>
    <t>R166</t>
  </si>
  <si>
    <t>R167</t>
  </si>
  <si>
    <t>R168</t>
  </si>
  <si>
    <t>R169</t>
  </si>
  <si>
    <t>R170</t>
  </si>
  <si>
    <t>R171</t>
  </si>
  <si>
    <t>R172</t>
  </si>
  <si>
    <t>R173</t>
  </si>
  <si>
    <t>R174</t>
  </si>
  <si>
    <t>R175</t>
  </si>
  <si>
    <t>R176</t>
  </si>
  <si>
    <t>R177</t>
  </si>
  <si>
    <t>R178</t>
  </si>
  <si>
    <t>R179</t>
  </si>
  <si>
    <t>R180</t>
  </si>
  <si>
    <t>Número de Lotes do Projeto:</t>
  </si>
  <si>
    <t xml:space="preserve"> Lote 01</t>
  </si>
  <si>
    <t xml:space="preserve"> Lote 02</t>
  </si>
  <si>
    <t xml:space="preserve"> Lote 03</t>
  </si>
  <si>
    <t xml:space="preserve"> Lote 04</t>
  </si>
  <si>
    <t xml:space="preserve"> objeto</t>
  </si>
  <si>
    <t>Área com indícios de possível contaminação do solo do terreno ou logradouro por descarte de efluentes no solo ou esgoto a céu aberto, manchas no solo, odores de substâncias químicas, alterações na vegetação, ocorrência de animais mortos, vazamento ou derramamento de substâncias químicas, odor de gás e/ou combustível, ou quando nas áreas anexas, ou no próprio imóvel no passado, tiveram atividades como posto de gasolina, armazenamento de resíduos, indústrias poluentes, e similares, atero com entulho?</t>
  </si>
  <si>
    <t>Coordenadas UTM</t>
  </si>
  <si>
    <t>4. IMPACTOS SOCIAIS/ECONÔMICOS</t>
  </si>
  <si>
    <t>x</t>
  </si>
  <si>
    <r>
      <t>← Na "</t>
    </r>
    <r>
      <rPr>
        <b/>
        <sz val="11"/>
        <color rgb="FF0000FF"/>
        <rFont val="Calibri"/>
        <family val="2"/>
        <scheme val="minor"/>
      </rPr>
      <t>Coluna G</t>
    </r>
    <r>
      <rPr>
        <sz val="11"/>
        <color rgb="FF0000FF"/>
        <rFont val="Calibri"/>
        <family val="2"/>
        <scheme val="minor"/>
      </rPr>
      <t xml:space="preserve">", na célula vazia em frente ao nome da Rua, inserir a "Sequência" da coleta de coordenadas UTM, preenchendo com </t>
    </r>
    <r>
      <rPr>
        <b/>
        <sz val="11"/>
        <color rgb="FF0000FF"/>
        <rFont val="Calibri"/>
        <family val="2"/>
        <scheme val="minor"/>
      </rPr>
      <t>1</t>
    </r>
    <r>
      <rPr>
        <sz val="11"/>
        <color rgb="FF0000FF"/>
        <rFont val="Calibri"/>
        <family val="2"/>
        <scheme val="minor"/>
      </rPr>
      <t xml:space="preserve">; </t>
    </r>
    <r>
      <rPr>
        <b/>
        <sz val="11"/>
        <color rgb="FF0000FF"/>
        <rFont val="Calibri"/>
        <family val="2"/>
        <scheme val="minor"/>
      </rPr>
      <t>2</t>
    </r>
    <r>
      <rPr>
        <sz val="11"/>
        <color rgb="FF0000FF"/>
        <rFont val="Calibri"/>
        <family val="2"/>
        <scheme val="minor"/>
      </rPr>
      <t xml:space="preserve">; </t>
    </r>
    <r>
      <rPr>
        <b/>
        <sz val="11"/>
        <color rgb="FF0000FF"/>
        <rFont val="Calibri"/>
        <family val="2"/>
        <scheme val="minor"/>
      </rPr>
      <t>3</t>
    </r>
    <r>
      <rPr>
        <sz val="11"/>
        <color rgb="FF0000FF"/>
        <rFont val="Calibri"/>
        <family val="2"/>
        <scheme val="minor"/>
      </rPr>
      <t xml:space="preserve">; </t>
    </r>
    <r>
      <rPr>
        <b/>
        <sz val="11"/>
        <color rgb="FF0000FF"/>
        <rFont val="Calibri"/>
        <family val="2"/>
        <scheme val="minor"/>
      </rPr>
      <t>....</t>
    </r>
  </si>
  <si>
    <r>
      <rPr>
        <sz val="11"/>
        <color rgb="FF0000FF"/>
        <rFont val="Calibri"/>
        <family val="2"/>
      </rPr>
      <t xml:space="preserve">← </t>
    </r>
    <r>
      <rPr>
        <sz val="11"/>
        <color rgb="FF0000FF"/>
        <rFont val="Calibri"/>
        <family val="2"/>
        <scheme val="minor"/>
      </rPr>
      <t>Na "</t>
    </r>
    <r>
      <rPr>
        <b/>
        <sz val="11"/>
        <color rgb="FF0000FF"/>
        <rFont val="Calibri"/>
        <family val="2"/>
        <scheme val="minor"/>
      </rPr>
      <t>Coluna A</t>
    </r>
    <r>
      <rPr>
        <sz val="11"/>
        <color rgb="FF0000FF"/>
        <rFont val="Calibri"/>
        <family val="2"/>
        <scheme val="minor"/>
      </rPr>
      <t xml:space="preserve">", na linha que estiver vazia, inserir </t>
    </r>
    <r>
      <rPr>
        <b/>
        <sz val="11"/>
        <color rgb="FF0000FF"/>
        <rFont val="Calibri"/>
        <family val="2"/>
        <scheme val="minor"/>
      </rPr>
      <t>OBJETO RUA</t>
    </r>
    <r>
      <rPr>
        <sz val="11"/>
        <color rgb="FF0000FF"/>
        <rFont val="Calibri"/>
        <family val="2"/>
        <scheme val="minor"/>
      </rPr>
      <t xml:space="preserve">, no formato </t>
    </r>
    <r>
      <rPr>
        <b/>
        <sz val="11"/>
        <color rgb="FF0000FF"/>
        <rFont val="Calibri"/>
        <family val="2"/>
        <scheme val="minor"/>
      </rPr>
      <t>R01</t>
    </r>
    <r>
      <rPr>
        <sz val="11"/>
        <color rgb="FF0000FF"/>
        <rFont val="Calibri"/>
        <family val="2"/>
        <scheme val="minor"/>
      </rPr>
      <t xml:space="preserve">; </t>
    </r>
    <r>
      <rPr>
        <b/>
        <sz val="11"/>
        <color rgb="FF0000FF"/>
        <rFont val="Calibri"/>
        <family val="2"/>
        <scheme val="minor"/>
      </rPr>
      <t>R02</t>
    </r>
    <r>
      <rPr>
        <sz val="11"/>
        <color rgb="FF0000FF"/>
        <rFont val="Calibri"/>
        <family val="2"/>
        <scheme val="minor"/>
      </rPr>
      <t xml:space="preserve">; </t>
    </r>
    <r>
      <rPr>
        <b/>
        <sz val="11"/>
        <color rgb="FF0000FF"/>
        <rFont val="Calibri"/>
        <family val="2"/>
        <scheme val="minor"/>
      </rPr>
      <t>R03</t>
    </r>
    <r>
      <rPr>
        <sz val="11"/>
        <color rgb="FF0000FF"/>
        <rFont val="Calibri"/>
        <family val="2"/>
        <scheme val="minor"/>
      </rPr>
      <t>;</t>
    </r>
    <r>
      <rPr>
        <b/>
        <sz val="11"/>
        <color rgb="FF0000FF"/>
        <rFont val="Calibri"/>
        <family val="2"/>
        <scheme val="minor"/>
      </rPr>
      <t>....</t>
    </r>
  </si>
  <si>
    <r>
      <t>← Na "</t>
    </r>
    <r>
      <rPr>
        <b/>
        <sz val="11"/>
        <color rgb="FF0000FF"/>
        <rFont val="Calibri"/>
        <family val="2"/>
        <scheme val="minor"/>
      </rPr>
      <t>Coluna B</t>
    </r>
    <r>
      <rPr>
        <sz val="11"/>
        <color rgb="FF0000FF"/>
        <rFont val="Calibri"/>
        <family val="2"/>
        <scheme val="minor"/>
      </rPr>
      <t xml:space="preserve">", na linha que estiver vazia, inserir </t>
    </r>
    <r>
      <rPr>
        <b/>
        <sz val="11"/>
        <color rgb="FF0000FF"/>
        <rFont val="Calibri"/>
        <family val="2"/>
        <scheme val="minor"/>
      </rPr>
      <t>DESCRIÇÃO DA RUA (NOME)</t>
    </r>
    <r>
      <rPr>
        <sz val="11"/>
        <color rgb="FF0000FF"/>
        <rFont val="Calibri"/>
        <family val="2"/>
        <scheme val="minor"/>
      </rPr>
      <t xml:space="preserve">: Ex.: </t>
    </r>
    <r>
      <rPr>
        <b/>
        <sz val="11"/>
        <color rgb="FF0000FF"/>
        <rFont val="Calibri"/>
        <family val="2"/>
        <scheme val="minor"/>
      </rPr>
      <t>Rua Paraná (entre Rua Aracajú e Rua Vitória)</t>
    </r>
  </si>
  <si>
    <t>Mínimo custo. Planilha de serviços e preços elaborada pelo município com base em tabelas oficiais, cotações de mercado e composições de custo.</t>
  </si>
  <si>
    <t>Nome do Analista de Desenvolvimento Municipal (do E. R. PARANACIDADE)</t>
  </si>
  <si>
    <r>
      <rPr>
        <b/>
        <sz val="8"/>
        <color theme="1"/>
        <rFont val="Calibri"/>
        <family val="2"/>
        <scheme val="minor"/>
      </rPr>
      <t>Governo do Estado do Paraná</t>
    </r>
    <r>
      <rPr>
        <b/>
        <sz val="7"/>
        <color theme="1"/>
        <rFont val="Calibri"/>
        <family val="2"/>
        <scheme val="minor"/>
      </rPr>
      <t xml:space="preserve">
Secretaria das Cidades</t>
    </r>
    <r>
      <rPr>
        <sz val="7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Rua Eurípedes Garcez do Nascimento, nº 1195| 3º andar | Ahú  CEP 80540-280 | 
Curitiba | Paraná | Fone (41) 3350 – 3300  http://www.paranacidade.org.br/</t>
    </r>
  </si>
  <si>
    <t>j</t>
  </si>
  <si>
    <t>Áreas embargadas pelo IBAMA¹</t>
  </si>
  <si>
    <t>¹Consulta através do https://servicos.ibama.gov.br/ctf/publico/areasembargadas/ConsultaPublicaAreasEmbargadas.php</t>
  </si>
  <si>
    <t>03. OBJETO (VIAS A SEREM PAVIMENTADAS) E COORDENADAS UTM</t>
  </si>
  <si>
    <t>INSERIR IMAGEM COM OS PONTOS DAS COORDENADAS . AS COORDENADAS DEVEM ESTAR EM UTM</t>
  </si>
  <si>
    <t>- PARECER TÉCNICO</t>
  </si>
  <si>
    <t>SUPERVISOR DO PARANACIDADE</t>
  </si>
  <si>
    <t>Analista de Desenvolvimento Municipal</t>
  </si>
  <si>
    <t>PARECER TÉCNICO</t>
  </si>
  <si>
    <t>05. OBSERVÂNCIA AO PLANO DIRETOR</t>
  </si>
  <si>
    <t>Nº da Lei ou Decreto que institui o Plano Diretor:</t>
  </si>
  <si>
    <t>Data de Aprovação da Lei/ Decreto:</t>
  </si>
  <si>
    <t>Nº da Lei de Zoneamento Municipal:</t>
  </si>
  <si>
    <t>06. LOCALIZAÇÃO DA VIA A SER PAVIMENTADA COM INDICAÇÃO DO MACROZONEAMENTO MUNICIPAL</t>
  </si>
  <si>
    <t>07. CARACTERÍSTICAS DO PROJETO</t>
  </si>
  <si>
    <t>7.1</t>
  </si>
  <si>
    <t>7.2</t>
  </si>
  <si>
    <t>8.1</t>
  </si>
  <si>
    <t>8.2</t>
  </si>
  <si>
    <t>8.3</t>
  </si>
  <si>
    <t>8.4</t>
  </si>
  <si>
    <t>Rede de energia elétrica</t>
  </si>
  <si>
    <t xml:space="preserve">09. PARECER FINAL </t>
  </si>
  <si>
    <t>Informe o número de Autorização Ambiental/ Licenciamento Ambiental, conforme Legislação Federal e Estadual</t>
  </si>
  <si>
    <t>Inserir cópia do documento como anexo a esse Questionário.</t>
  </si>
  <si>
    <t>2.2 SISTEMAS/GALERIAS DE ÁGUAS PLUVIAIS EXISTENTES</t>
  </si>
  <si>
    <t>Informar outros sistemas de escoamento de água existentes na via (sarjetas, bigodes)</t>
  </si>
  <si>
    <t>08. INFRAESTRUTURA EXISTENTE NA VIA A SER PAVIMENTADA</t>
  </si>
  <si>
    <t>7.3</t>
  </si>
  <si>
    <t>Previsão de acostamento e/ou calçadas</t>
  </si>
  <si>
    <t>2.3 OUTRAS CARACTERÍSTICAS DO LOCAL ONDE SERÁ EXECUTADO O EMPREENDIMENTO</t>
  </si>
  <si>
    <t>Possui algum tipo de atividade econômica</t>
  </si>
  <si>
    <t>ANEXO A ESSE QUESTIONÁRIO INSERIR VÍDEOS DO(S) TRECHO(S) A PAVIMENTAR.</t>
  </si>
  <si>
    <t>CREA/CAU DO TÉCNICO.</t>
  </si>
  <si>
    <t>PÉROLA</t>
  </si>
  <si>
    <t>PAVIMENTAÇÃO ESTRADA IPIRANGA</t>
  </si>
  <si>
    <t>DALIANE GOMES BATISTA ZAINA</t>
  </si>
  <si>
    <t>CREA PR 100736/D</t>
  </si>
  <si>
    <t>Engenheira Agronoma, Engenheira Civil</t>
  </si>
  <si>
    <t>daliagro@hotmail.com</t>
  </si>
  <si>
    <t>ESTRADA IPIRANGA</t>
  </si>
  <si>
    <t>Lei nº 10/2011 e Decreto n°113/2024</t>
  </si>
  <si>
    <t>15/12/2011 e 16/05/2024</t>
  </si>
  <si>
    <t>Lei nº 11/2011</t>
  </si>
  <si>
    <t>046.317.119-57</t>
  </si>
  <si>
    <t>ESTRADA IPIRANGA - INÍCIO DO TRECHO</t>
  </si>
  <si>
    <t>ESTRADA IPIRANGA - FINAL DO TRECHO</t>
  </si>
  <si>
    <t>Leito natural</t>
  </si>
  <si>
    <t>Concreto Betuminoso Usinado a Quente</t>
  </si>
  <si>
    <t>LICENÇA AMBIENTAL SIMPLIFICADA Nº 008616</t>
  </si>
  <si>
    <t>POR SER UM EMPREENDIMENTO INSERIDO NA ZONA RUAL O SISTEMA DE DRENAGEM AO LONGO DO PAVIMENTO SERÁ ATRAVÉS DE CONTRUÇÃO DE CAIXAS DE CONTENÇÃO E LOMBADAS</t>
  </si>
  <si>
    <t>A ESTRADA NA GRANDE MAIORIA DE SUA EXTENSÃO POSSUI BIGODES/ CAIXAS DE CONTENÇÃO E LOMBADAS</t>
  </si>
  <si>
    <t>PECUÁRIA, AVICULTURA, MATRIZEIRO, AGRICULTURA.</t>
  </si>
  <si>
    <t>24160M³</t>
  </si>
  <si>
    <t>DURANTE A EXECUÇÃO DA OBRA, PRINCIPAMENTE NA FASE DE TERRAPLENAGEM</t>
  </si>
  <si>
    <t>PERMANTE, MELHORANDO A TRAFEGABILIDADE DURANTE TODOS OS MESES DO ANO</t>
  </si>
  <si>
    <t>DURANTE A EXECUÇÃO DA OBRA</t>
  </si>
  <si>
    <t>A EMPRESA EXECUTORA DA OBRA DEVERÁ SEGUIR O ESTABELECIDO NO PLANO DE CONTROLE AMBIENTAL</t>
  </si>
  <si>
    <t>Pavimentação asfáltica em Estrada Rural em CBUQ, 36.240,00 m2, incluindo serviços preliminares, terraplenagem, drenagem, base e sub-base, revestimento, meio-fio com sarjeta, serviços de urbanização, sinalização de trânsito, ensaios tecnológicos e placa de obra.</t>
  </si>
  <si>
    <t>Estrada Ipiranga no Municipio de Pérola - Paraná.</t>
  </si>
  <si>
    <t>PAM</t>
  </si>
  <si>
    <t>TRANSF. VOLUNTÁRIAS e complementação de valor em contrapartida municipal.</t>
  </si>
  <si>
    <t>A viabilização do acesso à propriedade rural é fator imprescindível ao desenvolvimento produtivo da comunidade e consequentemente das famílias que ali vivem, que nesse caso refere-se a Comunidade da Estrada Ipiranga. É fator de desenvolvimento rural, sendo que o crescimento da produção agropecuária e a fixação do homem no meio rural dependem das condições de trasporte de insumos e do produto obtido com seu trabalho. Vale observar que na estrada Ipiranga existe um condomínio de 12 aviários de corte, sendo a capacidade de alojamento de cada aviário 50.000 aves, e esté em fase final de contrução matrizeiro. Contribui significativamente também o acesso a serviços de saúde, educação, lazer. É um fator que garante a cidadania ao homem rural. A execução dos serviços de PAVIMENTAÇÃO RURAL propicia o estabelecimento de condições ideais de tráfego, minimizando os custos de manutenção e integrando a via ao processo de conservação dos recuros naturais, possibilitando assim um desenvolvimento em bases sustentáveis. Estas vias, por sua vez, devem dar condições de tráfego durante todo o ano, independente das condições de clima, devem ter fácil manutenção e ter o menor impacto sob o meio ambiente, por isso o Município de Pérola optou pela pavimentação em CBUQ na estrada Ipiranga.</t>
  </si>
  <si>
    <t>Será realizado a destoca de 97 unidades de eucalipto.</t>
  </si>
  <si>
    <t>Daliane Gomes B. Zaina</t>
  </si>
  <si>
    <t>Engª Civil e Engª Agrônoma</t>
  </si>
  <si>
    <t>CREA 100736/D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</si>
</sst>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\ #,##0.00"/>
    <numFmt numFmtId="165" formatCode="&quot;, &quot;dd\ &quot;de&quot;\ mmmm\ &quot;de&quot;\ yyyy"/>
    <numFmt numFmtId="166" formatCode="00&quot;.&quot;000&quot;.&quot;000&quot;/&quot;0000\-00"/>
    <numFmt numFmtId="167" formatCode="#,##0.00\ &quot;m&quot;"/>
    <numFmt numFmtId="168" formatCode="#,##0.00\ &quot;m²&quot;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name val="Calibri"/>
      <family val="2"/>
      <charset val="1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1"/>
      <color rgb="FF000000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charset val="1"/>
    </font>
    <font>
      <sz val="11"/>
      <color rgb="FF333333"/>
      <name val="Arial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99FF"/>
      <name val="Calibri"/>
      <family val="2"/>
      <scheme val="minor"/>
    </font>
    <font>
      <sz val="11"/>
      <color rgb="FF0099FF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b/>
      <sz val="16"/>
      <color rgb="FF000000"/>
      <name val="Calibri"/>
      <family val="2"/>
    </font>
    <font>
      <b/>
      <sz val="14"/>
      <name val="Calibri"/>
      <family val="2"/>
    </font>
    <font>
      <sz val="11"/>
      <color rgb="FF0000FF"/>
      <name val="Calibri"/>
      <family val="2"/>
    </font>
    <font>
      <b/>
      <sz val="14"/>
      <color theme="1"/>
      <name val="Calibri"/>
      <family val="2"/>
      <scheme val="minor"/>
    </font>
    <font>
      <sz val="5"/>
      <name val="Calibri"/>
      <family val="2"/>
    </font>
    <font>
      <sz val="5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Arial"/>
      <family val="2"/>
    </font>
    <font>
      <sz val="11"/>
      <name val="Arial"/>
      <family val="2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3864"/>
        <bgColor rgb="FF33333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rgb="FF333333"/>
      </patternFill>
    </fill>
  </fills>
  <borders count="31">
    <border>
      <left/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6" tint="0.59996337778862885"/>
      </right>
      <top/>
      <bottom style="medium">
        <color theme="6" tint="0.59996337778862885"/>
      </bottom>
      <diagonal/>
    </border>
    <border>
      <left/>
      <right/>
      <top/>
      <bottom style="medium">
        <color theme="6" tint="0.59996337778862885"/>
      </bottom>
      <diagonal/>
    </border>
    <border>
      <left/>
      <right style="medium">
        <color theme="2" tint="-9.9948118533890809E-2"/>
      </right>
      <top/>
      <bottom style="medium">
        <color theme="2" tint="-9.9948118533890809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medium">
        <color theme="2" tint="-0.2499465926084170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13" fillId="0" borderId="0" applyBorder="0" applyProtection="0"/>
    <xf numFmtId="0" fontId="33" fillId="12" borderId="0" applyNumberFormat="0" applyBorder="0" applyAlignment="0" applyProtection="0"/>
  </cellStyleXfs>
  <cellXfs count="418">
    <xf numFmtId="0" fontId="0" fillId="0" borderId="0" xfId="0"/>
    <xf numFmtId="0" fontId="0" fillId="0" borderId="2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7" xfId="0" applyFont="1" applyBorder="1"/>
    <xf numFmtId="164" fontId="0" fillId="0" borderId="7" xfId="0" applyNumberFormat="1" applyBorder="1" applyAlignment="1">
      <alignment horizontal="right" vertical="center"/>
    </xf>
    <xf numFmtId="0" fontId="0" fillId="0" borderId="7" xfId="0" applyBorder="1"/>
    <xf numFmtId="0" fontId="0" fillId="0" borderId="9" xfId="0" applyBorder="1"/>
    <xf numFmtId="49" fontId="0" fillId="0" borderId="0" xfId="0" applyNumberFormat="1"/>
    <xf numFmtId="0" fontId="9" fillId="0" borderId="0" xfId="0" applyFont="1"/>
    <xf numFmtId="0" fontId="9" fillId="4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left" vertical="top"/>
    </xf>
    <xf numFmtId="165" fontId="0" fillId="0" borderId="0" xfId="0" applyNumberFormat="1" applyAlignment="1">
      <alignment horizontal="left" vertical="top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12" fillId="0" borderId="0" xfId="2"/>
    <xf numFmtId="0" fontId="0" fillId="0" borderId="0" xfId="0" applyAlignment="1">
      <alignment horizontal="center" vertical="center"/>
    </xf>
    <xf numFmtId="0" fontId="12" fillId="0" borderId="0" xfId="2" applyAlignment="1">
      <alignment horizontal="center" vertical="top" wrapText="1"/>
    </xf>
    <xf numFmtId="0" fontId="12" fillId="0" borderId="0" xfId="2" applyAlignment="1">
      <alignment horizontal="justify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21" fillId="0" borderId="0" xfId="0" applyFont="1"/>
    <xf numFmtId="0" fontId="12" fillId="0" borderId="0" xfId="2" applyAlignment="1">
      <alignment horizontal="left" vertical="top" wrapText="1"/>
    </xf>
    <xf numFmtId="0" fontId="0" fillId="8" borderId="6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2" fillId="9" borderId="14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0" fillId="8" borderId="4" xfId="0" applyFill="1" applyBorder="1" applyAlignment="1">
      <alignment horizontal="left" vertical="center"/>
    </xf>
    <xf numFmtId="0" fontId="0" fillId="8" borderId="3" xfId="0" applyFill="1" applyBorder="1" applyAlignment="1">
      <alignment vertical="center"/>
    </xf>
    <xf numFmtId="0" fontId="14" fillId="6" borderId="0" xfId="2" applyFont="1" applyFill="1" applyAlignment="1">
      <alignment vertical="center"/>
    </xf>
    <xf numFmtId="0" fontId="14" fillId="6" borderId="14" xfId="2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9" fontId="0" fillId="0" borderId="9" xfId="0" applyNumberFormat="1" applyBorder="1"/>
    <xf numFmtId="0" fontId="1" fillId="0" borderId="9" xfId="0" applyFont="1" applyBorder="1"/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2" fillId="0" borderId="0" xfId="2" applyAlignment="1">
      <alignment horizontal="left" vertical="center" wrapText="1"/>
    </xf>
    <xf numFmtId="0" fontId="12" fillId="0" borderId="0" xfId="2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0" fontId="27" fillId="0" borderId="0" xfId="2" applyFont="1" applyAlignment="1">
      <alignment horizontal="left" vertical="top"/>
    </xf>
    <xf numFmtId="0" fontId="14" fillId="0" borderId="0" xfId="2" applyFont="1" applyAlignment="1">
      <alignment horizontal="center" vertical="center"/>
    </xf>
    <xf numFmtId="0" fontId="22" fillId="9" borderId="19" xfId="2" applyFont="1" applyFill="1" applyBorder="1" applyAlignment="1">
      <alignment horizontal="center" vertical="center"/>
    </xf>
    <xf numFmtId="0" fontId="21" fillId="11" borderId="0" xfId="0" applyFont="1" applyFill="1"/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12" fillId="0" borderId="12" xfId="2" applyBorder="1" applyAlignment="1">
      <alignment horizontal="left" vertical="center" wrapText="1"/>
    </xf>
    <xf numFmtId="0" fontId="12" fillId="0" borderId="0" xfId="2" applyAlignment="1">
      <alignment vertical="top" wrapText="1"/>
    </xf>
    <xf numFmtId="0" fontId="20" fillId="0" borderId="0" xfId="2" applyFont="1" applyAlignment="1">
      <alignment horizontal="left" vertical="top"/>
    </xf>
    <xf numFmtId="0" fontId="23" fillId="0" borderId="12" xfId="2" applyFont="1" applyBorder="1" applyAlignment="1">
      <alignment vertical="center" wrapText="1"/>
    </xf>
    <xf numFmtId="0" fontId="23" fillId="0" borderId="13" xfId="2" applyFont="1" applyBorder="1" applyAlignment="1">
      <alignment vertical="center" wrapText="1"/>
    </xf>
    <xf numFmtId="0" fontId="30" fillId="0" borderId="11" xfId="2" applyFont="1" applyBorder="1" applyAlignment="1">
      <alignment wrapText="1"/>
    </xf>
    <xf numFmtId="0" fontId="15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2" fillId="0" borderId="13" xfId="2" applyBorder="1" applyAlignment="1">
      <alignment horizontal="left" vertical="center" wrapText="1"/>
    </xf>
    <xf numFmtId="0" fontId="30" fillId="0" borderId="11" xfId="2" applyFont="1" applyBorder="1" applyAlignment="1">
      <alignment horizontal="left" wrapText="1"/>
    </xf>
    <xf numFmtId="0" fontId="32" fillId="0" borderId="11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28" fillId="0" borderId="12" xfId="2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12" xfId="0" applyBorder="1"/>
    <xf numFmtId="0" fontId="28" fillId="0" borderId="9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10" xfId="0" applyBorder="1"/>
    <xf numFmtId="0" fontId="31" fillId="0" borderId="11" xfId="0" applyFont="1" applyBorder="1"/>
    <xf numFmtId="0" fontId="0" fillId="0" borderId="13" xfId="0" applyBorder="1" applyAlignment="1">
      <alignment horizontal="center"/>
    </xf>
    <xf numFmtId="0" fontId="21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15" fillId="0" borderId="21" xfId="0" applyFont="1" applyBorder="1"/>
    <xf numFmtId="0" fontId="12" fillId="0" borderId="12" xfId="2" applyBorder="1" applyAlignment="1">
      <alignment horizontal="left" vertical="top" wrapText="1"/>
    </xf>
    <xf numFmtId="0" fontId="12" fillId="0" borderId="0" xfId="2" applyAlignment="1">
      <alignment horizontal="center" vertical="top"/>
    </xf>
    <xf numFmtId="0" fontId="12" fillId="0" borderId="0" xfId="2" applyAlignment="1">
      <alignment horizontal="left" vertical="top"/>
    </xf>
    <xf numFmtId="0" fontId="34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38" fillId="0" borderId="0" xfId="0" applyFont="1" applyAlignment="1">
      <alignment horizontal="left" vertical="center"/>
    </xf>
    <xf numFmtId="0" fontId="37" fillId="0" borderId="0" xfId="2" applyFont="1" applyAlignment="1">
      <alignment horizontal="center" vertical="top"/>
    </xf>
    <xf numFmtId="0" fontId="37" fillId="0" borderId="0" xfId="2" applyFont="1" applyAlignment="1">
      <alignment horizontal="left" vertical="top"/>
    </xf>
    <xf numFmtId="0" fontId="36" fillId="0" borderId="0" xfId="0" applyFont="1"/>
    <xf numFmtId="0" fontId="34" fillId="12" borderId="26" xfId="4" applyFont="1" applyBorder="1" applyAlignment="1" applyProtection="1">
      <alignment horizontal="center" vertical="top" wrapText="1"/>
    </xf>
    <xf numFmtId="3" fontId="0" fillId="7" borderId="14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16" fillId="0" borderId="0" xfId="0" applyFont="1" applyAlignment="1">
      <alignment horizontal="left" vertical="top"/>
    </xf>
    <xf numFmtId="0" fontId="29" fillId="8" borderId="18" xfId="2" applyFont="1" applyFill="1" applyBorder="1" applyAlignment="1">
      <alignment horizontal="center" vertical="top" wrapText="1"/>
    </xf>
    <xf numFmtId="0" fontId="29" fillId="0" borderId="0" xfId="2" applyFont="1"/>
    <xf numFmtId="0" fontId="29" fillId="8" borderId="14" xfId="2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43" fillId="0" borderId="0" xfId="0" applyFont="1" applyAlignment="1">
      <alignment vertical="top"/>
    </xf>
    <xf numFmtId="0" fontId="19" fillId="14" borderId="14" xfId="2" applyFont="1" applyFill="1" applyBorder="1" applyAlignment="1">
      <alignment horizontal="center" vertical="center"/>
    </xf>
    <xf numFmtId="0" fontId="19" fillId="14" borderId="14" xfId="2" applyFont="1" applyFill="1" applyBorder="1" applyAlignment="1">
      <alignment horizontal="left" vertical="center"/>
    </xf>
    <xf numFmtId="3" fontId="0" fillId="14" borderId="14" xfId="0" applyNumberFormat="1" applyFill="1" applyBorder="1" applyProtection="1">
      <protection locked="0"/>
    </xf>
    <xf numFmtId="0" fontId="0" fillId="14" borderId="0" xfId="0" applyFill="1" applyAlignment="1">
      <alignment horizontal="centerContinuous"/>
    </xf>
    <xf numFmtId="0" fontId="0" fillId="14" borderId="0" xfId="0" applyFill="1" applyAlignment="1" applyProtection="1">
      <alignment horizontal="left" vertical="center"/>
      <protection locked="0"/>
    </xf>
    <xf numFmtId="3" fontId="0" fillId="14" borderId="14" xfId="0" applyNumberFormat="1" applyFill="1" applyBorder="1"/>
    <xf numFmtId="0" fontId="0" fillId="14" borderId="3" xfId="0" applyFill="1" applyBorder="1" applyAlignment="1" applyProtection="1">
      <alignment vertical="center"/>
      <protection locked="0"/>
    </xf>
    <xf numFmtId="0" fontId="19" fillId="14" borderId="14" xfId="2" applyFont="1" applyFill="1" applyBorder="1" applyAlignment="1" applyProtection="1">
      <alignment horizontal="center" vertical="center"/>
      <protection locked="0"/>
    </xf>
    <xf numFmtId="0" fontId="19" fillId="14" borderId="19" xfId="2" applyFont="1" applyFill="1" applyBorder="1" applyAlignment="1" applyProtection="1">
      <alignment horizontal="center" vertical="center"/>
      <protection locked="0"/>
    </xf>
    <xf numFmtId="0" fontId="19" fillId="14" borderId="15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 vertical="top"/>
    </xf>
    <xf numFmtId="164" fontId="21" fillId="0" borderId="0" xfId="0" applyNumberFormat="1" applyFont="1"/>
    <xf numFmtId="167" fontId="0" fillId="8" borderId="14" xfId="0" applyNumberFormat="1" applyFill="1" applyBorder="1" applyAlignment="1">
      <alignment horizontal="center" vertical="top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12" fillId="0" borderId="15" xfId="2" applyBorder="1" applyAlignment="1" applyProtection="1">
      <alignment horizontal="left" vertical="top"/>
      <protection locked="0"/>
    </xf>
    <xf numFmtId="0" fontId="12" fillId="0" borderId="16" xfId="2" applyBorder="1" applyAlignment="1" applyProtection="1">
      <alignment horizontal="center" vertical="top" wrapText="1"/>
      <protection locked="0"/>
    </xf>
    <xf numFmtId="0" fontId="12" fillId="0" borderId="17" xfId="2" applyBorder="1" applyAlignment="1" applyProtection="1">
      <alignment horizontal="center" vertical="top" wrapText="1"/>
      <protection locked="0"/>
    </xf>
    <xf numFmtId="0" fontId="12" fillId="0" borderId="14" xfId="2" applyBorder="1" applyAlignment="1" applyProtection="1">
      <alignment horizontal="center" vertical="top" wrapText="1"/>
      <protection locked="0"/>
    </xf>
    <xf numFmtId="0" fontId="44" fillId="13" borderId="19" xfId="2" applyFont="1" applyFill="1" applyBorder="1"/>
    <xf numFmtId="0" fontId="23" fillId="0" borderId="23" xfId="2" applyFont="1" applyBorder="1" applyAlignment="1">
      <alignment horizontal="centerContinuous" vertical="top" wrapText="1"/>
    </xf>
    <xf numFmtId="164" fontId="1" fillId="0" borderId="28" xfId="0" applyNumberFormat="1" applyFont="1" applyBorder="1" applyAlignment="1">
      <alignment horizontal="center"/>
    </xf>
    <xf numFmtId="0" fontId="23" fillId="0" borderId="28" xfId="2" applyFont="1" applyBorder="1" applyAlignment="1">
      <alignment horizontal="center" vertical="top" wrapText="1"/>
    </xf>
    <xf numFmtId="0" fontId="12" fillId="0" borderId="9" xfId="2" applyBorder="1" applyAlignment="1" applyProtection="1">
      <alignment horizontal="center" vertical="top" wrapText="1"/>
      <protection locked="0"/>
    </xf>
    <xf numFmtId="0" fontId="12" fillId="0" borderId="9" xfId="2" applyBorder="1" applyAlignment="1" applyProtection="1">
      <alignment horizontal="left" vertical="top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0" fontId="45" fillId="8" borderId="14" xfId="2" applyFont="1" applyFill="1" applyBorder="1"/>
    <xf numFmtId="3" fontId="0" fillId="15" borderId="14" xfId="0" applyNumberFormat="1" applyFill="1" applyBorder="1" applyAlignment="1">
      <alignment horizontal="center" vertical="center"/>
    </xf>
    <xf numFmtId="0" fontId="0" fillId="15" borderId="0" xfId="0" applyFill="1" applyAlignment="1">
      <alignment horizontal="center"/>
    </xf>
    <xf numFmtId="164" fontId="1" fillId="8" borderId="14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0" fillId="0" borderId="0" xfId="2" applyFont="1" applyAlignment="1">
      <alignment horizontal="center" vertical="top"/>
    </xf>
    <xf numFmtId="0" fontId="27" fillId="0" borderId="0" xfId="2" applyFont="1" applyAlignment="1" applyProtection="1">
      <alignment horizontal="center" vertical="top"/>
      <protection locked="0"/>
    </xf>
    <xf numFmtId="0" fontId="12" fillId="0" borderId="9" xfId="2" applyBorder="1" applyAlignment="1" applyProtection="1">
      <alignment horizontal="center" vertical="top"/>
      <protection locked="0"/>
    </xf>
    <xf numFmtId="0" fontId="12" fillId="0" borderId="0" xfId="2" applyAlignment="1">
      <alignment vertical="top"/>
    </xf>
    <xf numFmtId="3" fontId="1" fillId="0" borderId="14" xfId="0" applyNumberFormat="1" applyFont="1" applyBorder="1" applyAlignment="1">
      <alignment horizontal="left" vertical="center"/>
    </xf>
    <xf numFmtId="3" fontId="47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6" borderId="0" xfId="0" applyFill="1"/>
    <xf numFmtId="10" fontId="0" fillId="0" borderId="0" xfId="0" applyNumberFormat="1"/>
    <xf numFmtId="0" fontId="35" fillId="17" borderId="0" xfId="0" applyFont="1" applyFill="1" applyAlignment="1">
      <alignment horizontal="left"/>
    </xf>
    <xf numFmtId="3" fontId="35" fillId="16" borderId="0" xfId="0" applyNumberFormat="1" applyFont="1" applyFill="1"/>
    <xf numFmtId="0" fontId="35" fillId="18" borderId="0" xfId="0" applyFont="1" applyFill="1" applyAlignment="1">
      <alignment horizontal="left"/>
    </xf>
    <xf numFmtId="0" fontId="0" fillId="18" borderId="0" xfId="0" applyFill="1"/>
    <xf numFmtId="0" fontId="15" fillId="18" borderId="0" xfId="0" applyFont="1" applyFill="1" applyAlignment="1">
      <alignment horizontal="left" vertical="center"/>
    </xf>
    <xf numFmtId="0" fontId="0" fillId="14" borderId="4" xfId="0" applyFill="1" applyBorder="1" applyAlignment="1" applyProtection="1">
      <alignment horizontal="left" vertical="center"/>
      <protection locked="0"/>
    </xf>
    <xf numFmtId="0" fontId="48" fillId="0" borderId="0" xfId="2" applyFont="1"/>
    <xf numFmtId="0" fontId="48" fillId="0" borderId="0" xfId="2" applyFont="1" applyAlignment="1">
      <alignment horizontal="center" vertical="top" wrapText="1"/>
    </xf>
    <xf numFmtId="0" fontId="48" fillId="0" borderId="0" xfId="2" applyFont="1" applyAlignment="1">
      <alignment horizontal="left" vertical="top" wrapText="1"/>
    </xf>
    <xf numFmtId="0" fontId="49" fillId="0" borderId="0" xfId="0" applyFont="1"/>
    <xf numFmtId="3" fontId="50" fillId="15" borderId="14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top"/>
    </xf>
    <xf numFmtId="0" fontId="50" fillId="0" borderId="0" xfId="0" applyFont="1"/>
    <xf numFmtId="0" fontId="19" fillId="19" borderId="14" xfId="2" applyFont="1" applyFill="1" applyBorder="1" applyAlignment="1">
      <alignment horizontal="center" vertical="center"/>
    </xf>
    <xf numFmtId="0" fontId="12" fillId="0" borderId="18" xfId="2" applyBorder="1" applyAlignment="1" applyProtection="1">
      <alignment horizontal="center" vertical="top" wrapText="1"/>
      <protection locked="0"/>
    </xf>
    <xf numFmtId="0" fontId="12" fillId="0" borderId="11" xfId="2" applyBorder="1" applyAlignment="1" applyProtection="1">
      <alignment horizontal="left" vertical="top"/>
      <protection locked="0"/>
    </xf>
    <xf numFmtId="0" fontId="12" fillId="0" borderId="12" xfId="2" applyBorder="1" applyAlignment="1" applyProtection="1">
      <alignment horizontal="center" vertical="top" wrapText="1"/>
      <protection locked="0"/>
    </xf>
    <xf numFmtId="0" fontId="12" fillId="0" borderId="13" xfId="2" applyBorder="1" applyAlignment="1" applyProtection="1">
      <alignment horizontal="center" vertical="top" wrapText="1"/>
      <protection locked="0"/>
    </xf>
    <xf numFmtId="0" fontId="14" fillId="6" borderId="0" xfId="2" applyFont="1" applyFill="1" applyAlignment="1">
      <alignment horizontal="center" vertical="top"/>
    </xf>
    <xf numFmtId="3" fontId="0" fillId="15" borderId="19" xfId="0" applyNumberForma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14" fontId="23" fillId="0" borderId="0" xfId="2" applyNumberFormat="1" applyFont="1" applyAlignment="1">
      <alignment horizontal="left" vertical="top" wrapText="1"/>
    </xf>
    <xf numFmtId="14" fontId="23" fillId="0" borderId="16" xfId="2" applyNumberFormat="1" applyFont="1" applyBorder="1" applyAlignment="1">
      <alignment horizontal="left" vertical="top" wrapText="1"/>
    </xf>
    <xf numFmtId="14" fontId="23" fillId="0" borderId="17" xfId="2" applyNumberFormat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19" fillId="0" borderId="16" xfId="2" applyFont="1" applyBorder="1" applyAlignment="1" applyProtection="1">
      <alignment horizontal="center" vertical="center"/>
      <protection locked="0"/>
    </xf>
    <xf numFmtId="0" fontId="19" fillId="0" borderId="17" xfId="2" applyFont="1" applyBorder="1" applyAlignment="1" applyProtection="1">
      <alignment horizontal="center" vertical="center"/>
      <protection locked="0"/>
    </xf>
    <xf numFmtId="0" fontId="19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9" xfId="2" applyFont="1" applyBorder="1" applyAlignment="1">
      <alignment horizontal="left" vertical="center"/>
    </xf>
    <xf numFmtId="4" fontId="21" fillId="0" borderId="18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>
      <alignment horizontal="center"/>
    </xf>
    <xf numFmtId="3" fontId="0" fillId="7" borderId="19" xfId="0" applyNumberFormat="1" applyFill="1" applyBorder="1" applyAlignment="1">
      <alignment horizontal="center" vertical="center"/>
    </xf>
    <xf numFmtId="0" fontId="0" fillId="14" borderId="4" xfId="0" applyFill="1" applyBorder="1" applyAlignment="1" applyProtection="1">
      <alignment horizontal="left" vertical="center"/>
      <protection locked="0"/>
    </xf>
    <xf numFmtId="0" fontId="14" fillId="6" borderId="0" xfId="2" applyFont="1" applyFill="1" applyAlignment="1">
      <alignment horizontal="left" vertical="center"/>
    </xf>
    <xf numFmtId="164" fontId="1" fillId="8" borderId="15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0" fontId="54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6" borderId="0" xfId="2" applyFont="1" applyFill="1" applyAlignment="1">
      <alignment horizontal="left" vertical="top"/>
    </xf>
    <xf numFmtId="0" fontId="14" fillId="6" borderId="27" xfId="2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14" borderId="4" xfId="1" applyFill="1" applyBorder="1" applyAlignment="1" applyProtection="1">
      <alignment horizontal="left" vertical="center"/>
      <protection locked="0"/>
    </xf>
    <xf numFmtId="0" fontId="0" fillId="14" borderId="15" xfId="0" applyFill="1" applyBorder="1" applyAlignment="1" applyProtection="1">
      <alignment horizontal="justify" vertical="top" wrapText="1"/>
      <protection locked="0"/>
    </xf>
    <xf numFmtId="0" fontId="0" fillId="14" borderId="16" xfId="0" applyFill="1" applyBorder="1" applyAlignment="1" applyProtection="1">
      <alignment horizontal="justify" vertical="top" wrapText="1"/>
      <protection locked="0"/>
    </xf>
    <xf numFmtId="0" fontId="0" fillId="14" borderId="17" xfId="0" applyFill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1" fillId="14" borderId="4" xfId="0" applyFont="1" applyFill="1" applyBorder="1" applyAlignment="1" applyProtection="1">
      <alignment horizontal="left" vertical="center"/>
      <protection locked="0"/>
    </xf>
    <xf numFmtId="0" fontId="21" fillId="14" borderId="3" xfId="0" applyFont="1" applyFill="1" applyBorder="1" applyAlignment="1" applyProtection="1">
      <alignment horizontal="left" vertical="center"/>
      <protection locked="0"/>
    </xf>
    <xf numFmtId="166" fontId="0" fillId="8" borderId="4" xfId="0" applyNumberFormat="1" applyFill="1" applyBorder="1" applyAlignment="1">
      <alignment horizontal="left" vertical="center"/>
    </xf>
    <xf numFmtId="166" fontId="0" fillId="8" borderId="3" xfId="0" applyNumberFormat="1" applyFill="1" applyBorder="1" applyAlignment="1">
      <alignment horizontal="left" vertical="center"/>
    </xf>
    <xf numFmtId="0" fontId="0" fillId="14" borderId="3" xfId="0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14" borderId="6" xfId="0" applyFill="1" applyBorder="1" applyAlignment="1" applyProtection="1">
      <alignment horizontal="left" vertical="center"/>
      <protection locked="0"/>
    </xf>
    <xf numFmtId="0" fontId="0" fillId="14" borderId="5" xfId="0" applyFill="1" applyBorder="1" applyAlignment="1" applyProtection="1">
      <alignment horizontal="left" vertical="center"/>
      <protection locked="0"/>
    </xf>
    <xf numFmtId="165" fontId="0" fillId="0" borderId="0" xfId="0" applyNumberFormat="1" applyAlignment="1">
      <alignment horizontal="left" vertical="top" readingOrder="1"/>
    </xf>
    <xf numFmtId="0" fontId="12" fillId="14" borderId="14" xfId="2" applyFill="1" applyBorder="1" applyAlignment="1" applyProtection="1">
      <alignment horizontal="justify" vertical="top" wrapText="1"/>
      <protection locked="0"/>
    </xf>
    <xf numFmtId="0" fontId="0" fillId="14" borderId="15" xfId="0" applyFill="1" applyBorder="1" applyAlignment="1" applyProtection="1">
      <alignment horizontal="left" vertical="top" wrapText="1"/>
      <protection locked="0"/>
    </xf>
    <xf numFmtId="0" fontId="0" fillId="14" borderId="16" xfId="0" applyFill="1" applyBorder="1" applyAlignment="1" applyProtection="1">
      <alignment horizontal="left" vertical="top" wrapText="1"/>
      <protection locked="0"/>
    </xf>
    <xf numFmtId="0" fontId="0" fillId="14" borderId="17" xfId="0" applyFill="1" applyBorder="1" applyAlignment="1" applyProtection="1">
      <alignment horizontal="left" vertical="top" wrapText="1"/>
      <protection locked="0"/>
    </xf>
    <xf numFmtId="49" fontId="0" fillId="14" borderId="8" xfId="0" applyNumberFormat="1" applyFill="1" applyBorder="1" applyAlignment="1" applyProtection="1">
      <alignment horizontal="left"/>
      <protection locked="0"/>
    </xf>
    <xf numFmtId="49" fontId="0" fillId="14" borderId="9" xfId="0" applyNumberFormat="1" applyFill="1" applyBorder="1" applyAlignment="1" applyProtection="1">
      <alignment horizontal="left"/>
      <protection locked="0"/>
    </xf>
    <xf numFmtId="49" fontId="0" fillId="14" borderId="10" xfId="0" applyNumberFormat="1" applyFill="1" applyBorder="1" applyAlignment="1" applyProtection="1">
      <alignment horizontal="left"/>
      <protection locked="0"/>
    </xf>
    <xf numFmtId="49" fontId="0" fillId="14" borderId="11" xfId="0" applyNumberFormat="1" applyFill="1" applyBorder="1" applyAlignment="1" applyProtection="1">
      <alignment horizontal="left"/>
      <protection locked="0"/>
    </xf>
    <xf numFmtId="49" fontId="0" fillId="14" borderId="12" xfId="0" applyNumberFormat="1" applyFill="1" applyBorder="1" applyAlignment="1" applyProtection="1">
      <alignment horizontal="left"/>
      <protection locked="0"/>
    </xf>
    <xf numFmtId="49" fontId="0" fillId="14" borderId="13" xfId="0" applyNumberFormat="1" applyFill="1" applyBorder="1" applyAlignment="1" applyProtection="1">
      <alignment horizontal="left"/>
      <protection locked="0"/>
    </xf>
    <xf numFmtId="168" fontId="0" fillId="8" borderId="15" xfId="0" applyNumberFormat="1" applyFill="1" applyBorder="1" applyAlignment="1">
      <alignment horizontal="center" vertical="top"/>
    </xf>
    <xf numFmtId="168" fontId="0" fillId="8" borderId="17" xfId="0" applyNumberFormat="1" applyFill="1" applyBorder="1" applyAlignment="1">
      <alignment horizontal="center" vertical="top"/>
    </xf>
    <xf numFmtId="0" fontId="0" fillId="0" borderId="0" xfId="0" applyAlignment="1">
      <alignment horizontal="justify" vertical="top" wrapText="1"/>
    </xf>
    <xf numFmtId="167" fontId="1" fillId="8" borderId="15" xfId="0" applyNumberFormat="1" applyFont="1" applyFill="1" applyBorder="1" applyAlignment="1">
      <alignment horizontal="center" vertical="top"/>
    </xf>
    <xf numFmtId="167" fontId="1" fillId="8" borderId="17" xfId="0" applyNumberFormat="1" applyFont="1" applyFill="1" applyBorder="1" applyAlignment="1">
      <alignment horizontal="center" vertical="top"/>
    </xf>
    <xf numFmtId="0" fontId="12" fillId="0" borderId="0" xfId="2" applyAlignment="1">
      <alignment horizontal="left" vertical="center" wrapText="1"/>
    </xf>
    <xf numFmtId="168" fontId="1" fillId="8" borderId="15" xfId="0" applyNumberFormat="1" applyFont="1" applyFill="1" applyBorder="1" applyAlignment="1">
      <alignment horizontal="center" vertical="top"/>
    </xf>
    <xf numFmtId="168" fontId="1" fillId="8" borderId="17" xfId="0" applyNumberFormat="1" applyFont="1" applyFill="1" applyBorder="1" applyAlignment="1">
      <alignment horizontal="center" vertical="top"/>
    </xf>
    <xf numFmtId="0" fontId="23" fillId="14" borderId="15" xfId="2" applyFont="1" applyFill="1" applyBorder="1" applyAlignment="1">
      <alignment horizontal="left" vertical="top" wrapText="1"/>
    </xf>
    <xf numFmtId="0" fontId="23" fillId="14" borderId="16" xfId="2" applyFont="1" applyFill="1" applyBorder="1" applyAlignment="1">
      <alignment horizontal="left" vertical="top" wrapText="1"/>
    </xf>
    <xf numFmtId="0" fontId="23" fillId="14" borderId="17" xfId="2" applyFont="1" applyFill="1" applyBorder="1" applyAlignment="1">
      <alignment horizontal="left" vertical="top" wrapText="1"/>
    </xf>
    <xf numFmtId="14" fontId="23" fillId="14" borderId="15" xfId="2" applyNumberFormat="1" applyFont="1" applyFill="1" applyBorder="1" applyAlignment="1">
      <alignment horizontal="left" vertical="top" wrapText="1"/>
    </xf>
    <xf numFmtId="14" fontId="23" fillId="14" borderId="16" xfId="2" applyNumberFormat="1" applyFont="1" applyFill="1" applyBorder="1" applyAlignment="1">
      <alignment horizontal="left" vertical="top" wrapText="1"/>
    </xf>
    <xf numFmtId="14" fontId="23" fillId="14" borderId="17" xfId="2" applyNumberFormat="1" applyFont="1" applyFill="1" applyBorder="1" applyAlignment="1">
      <alignment horizontal="left" vertical="top" wrapText="1"/>
    </xf>
    <xf numFmtId="0" fontId="19" fillId="14" borderId="15" xfId="2" applyFont="1" applyFill="1" applyBorder="1" applyAlignment="1">
      <alignment horizontal="left" vertical="center"/>
    </xf>
    <xf numFmtId="0" fontId="19" fillId="14" borderId="16" xfId="2" applyFont="1" applyFill="1" applyBorder="1" applyAlignment="1">
      <alignment horizontal="left" vertical="center"/>
    </xf>
    <xf numFmtId="0" fontId="19" fillId="14" borderId="17" xfId="2" applyFont="1" applyFill="1" applyBorder="1" applyAlignment="1">
      <alignment horizontal="left" vertical="center"/>
    </xf>
    <xf numFmtId="0" fontId="20" fillId="14" borderId="15" xfId="2" applyFont="1" applyFill="1" applyBorder="1" applyAlignment="1">
      <alignment horizontal="left" vertical="center"/>
    </xf>
    <xf numFmtId="0" fontId="20" fillId="14" borderId="16" xfId="2" applyFont="1" applyFill="1" applyBorder="1" applyAlignment="1">
      <alignment horizontal="left" vertical="center"/>
    </xf>
    <xf numFmtId="0" fontId="20" fillId="14" borderId="17" xfId="2" applyFont="1" applyFill="1" applyBorder="1" applyAlignment="1">
      <alignment horizontal="left" vertical="center"/>
    </xf>
    <xf numFmtId="0" fontId="29" fillId="0" borderId="15" xfId="2" applyFont="1" applyBorder="1" applyAlignment="1">
      <alignment horizontal="left" vertical="center" wrapText="1"/>
    </xf>
    <xf numFmtId="0" fontId="29" fillId="0" borderId="16" xfId="2" applyFont="1" applyBorder="1" applyAlignment="1">
      <alignment horizontal="left" vertical="center" wrapText="1"/>
    </xf>
    <xf numFmtId="0" fontId="29" fillId="0" borderId="17" xfId="2" applyFont="1" applyBorder="1" applyAlignment="1">
      <alignment horizontal="left" vertical="center" wrapText="1"/>
    </xf>
    <xf numFmtId="0" fontId="12" fillId="0" borderId="15" xfId="2" applyBorder="1" applyAlignment="1">
      <alignment horizontal="left" vertical="center" wrapText="1"/>
    </xf>
    <xf numFmtId="0" fontId="12" fillId="0" borderId="16" xfId="2" applyBorder="1" applyAlignment="1">
      <alignment horizontal="left" vertical="center" wrapText="1"/>
    </xf>
    <xf numFmtId="0" fontId="12" fillId="0" borderId="17" xfId="2" applyBorder="1" applyAlignment="1">
      <alignment horizontal="left" vertical="center" wrapText="1"/>
    </xf>
    <xf numFmtId="0" fontId="29" fillId="14" borderId="15" xfId="2" applyFont="1" applyFill="1" applyBorder="1" applyAlignment="1">
      <alignment horizontal="left" vertical="top" wrapText="1"/>
    </xf>
    <xf numFmtId="0" fontId="29" fillId="14" borderId="16" xfId="2" applyFont="1" applyFill="1" applyBorder="1" applyAlignment="1">
      <alignment horizontal="left" vertical="top" wrapText="1"/>
    </xf>
    <xf numFmtId="0" fontId="29" fillId="14" borderId="17" xfId="2" applyFont="1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4" fillId="8" borderId="4" xfId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12" fillId="0" borderId="14" xfId="2" applyBorder="1" applyAlignment="1">
      <alignment vertical="center" wrapText="1"/>
    </xf>
    <xf numFmtId="0" fontId="0" fillId="8" borderId="0" xfId="0" applyFill="1" applyAlignment="1">
      <alignment horizontal="left" vertical="center" wrapText="1"/>
    </xf>
    <xf numFmtId="0" fontId="0" fillId="8" borderId="15" xfId="0" applyFill="1" applyBorder="1" applyAlignment="1">
      <alignment horizontal="justify" vertical="top" wrapText="1"/>
    </xf>
    <xf numFmtId="0" fontId="0" fillId="8" borderId="16" xfId="0" applyFill="1" applyBorder="1" applyAlignment="1">
      <alignment horizontal="justify" vertical="top" wrapText="1"/>
    </xf>
    <xf numFmtId="0" fontId="0" fillId="8" borderId="17" xfId="0" applyFill="1" applyBorder="1" applyAlignment="1">
      <alignment horizontal="justify" vertical="top" wrapText="1"/>
    </xf>
    <xf numFmtId="0" fontId="12" fillId="8" borderId="14" xfId="2" applyFill="1" applyBorder="1" applyAlignment="1">
      <alignment horizontal="justify" vertical="top" wrapText="1"/>
    </xf>
    <xf numFmtId="0" fontId="1" fillId="3" borderId="0" xfId="0" applyFont="1" applyFill="1" applyAlignment="1">
      <alignment horizontal="left" vertical="center"/>
    </xf>
    <xf numFmtId="0" fontId="12" fillId="0" borderId="15" xfId="2" applyBorder="1" applyAlignment="1">
      <alignment vertical="center" wrapText="1"/>
    </xf>
    <xf numFmtId="0" fontId="12" fillId="0" borderId="16" xfId="2" applyBorder="1" applyAlignment="1">
      <alignment vertical="center" wrapText="1"/>
    </xf>
    <xf numFmtId="0" fontId="12" fillId="0" borderId="17" xfId="2" applyBorder="1" applyAlignment="1">
      <alignment vertical="center" wrapText="1"/>
    </xf>
    <xf numFmtId="0" fontId="55" fillId="0" borderId="22" xfId="2" applyFont="1" applyBorder="1" applyAlignment="1">
      <alignment horizontal="center" vertical="center" wrapText="1"/>
    </xf>
    <xf numFmtId="0" fontId="55" fillId="0" borderId="23" xfId="2" applyFont="1" applyBorder="1" applyAlignment="1">
      <alignment horizontal="center" vertical="center" wrapText="1"/>
    </xf>
    <xf numFmtId="0" fontId="55" fillId="0" borderId="24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2" fillId="0" borderId="9" xfId="2" applyBorder="1" applyAlignment="1">
      <alignment vertical="center" wrapText="1"/>
    </xf>
    <xf numFmtId="0" fontId="0" fillId="0" borderId="0" xfId="0"/>
    <xf numFmtId="0" fontId="21" fillId="14" borderId="10" xfId="0" applyFont="1" applyFill="1" applyBorder="1" applyAlignment="1" applyProtection="1">
      <alignment horizontal="center" vertical="center"/>
      <protection locked="0"/>
    </xf>
    <xf numFmtId="0" fontId="21" fillId="14" borderId="13" xfId="0" applyFont="1" applyFill="1" applyBorder="1" applyAlignment="1" applyProtection="1">
      <alignment horizontal="center" vertical="center"/>
      <protection locked="0"/>
    </xf>
    <xf numFmtId="0" fontId="19" fillId="14" borderId="19" xfId="2" applyFont="1" applyFill="1" applyBorder="1" applyAlignment="1" applyProtection="1">
      <alignment horizontal="center" vertical="center"/>
      <protection locked="0"/>
    </xf>
    <xf numFmtId="0" fontId="19" fillId="14" borderId="18" xfId="2" applyFont="1" applyFill="1" applyBorder="1" applyAlignment="1" applyProtection="1">
      <alignment horizontal="center" vertical="center"/>
      <protection locked="0"/>
    </xf>
    <xf numFmtId="0" fontId="12" fillId="14" borderId="11" xfId="2" applyFill="1" applyBorder="1" applyAlignment="1" applyProtection="1">
      <alignment horizontal="center" vertical="center" wrapText="1"/>
      <protection locked="0"/>
    </xf>
    <xf numFmtId="0" fontId="12" fillId="14" borderId="12" xfId="2" applyFill="1" applyBorder="1" applyAlignment="1" applyProtection="1">
      <alignment horizontal="center" vertical="center" wrapText="1"/>
      <protection locked="0"/>
    </xf>
    <xf numFmtId="0" fontId="12" fillId="14" borderId="16" xfId="2" applyFill="1" applyBorder="1" applyAlignment="1" applyProtection="1">
      <alignment horizontal="center" vertical="center" wrapText="1"/>
      <protection locked="0"/>
    </xf>
    <xf numFmtId="0" fontId="12" fillId="14" borderId="17" xfId="2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0" fillId="0" borderId="11" xfId="2" applyFont="1" applyBorder="1" applyAlignment="1">
      <alignment horizontal="left" vertical="center" wrapText="1"/>
    </xf>
    <xf numFmtId="0" fontId="30" fillId="0" borderId="12" xfId="2" applyFont="1" applyBorder="1" applyAlignment="1">
      <alignment horizontal="left" vertical="center" wrapText="1"/>
    </xf>
    <xf numFmtId="0" fontId="30" fillId="0" borderId="13" xfId="2" applyFont="1" applyBorder="1" applyAlignment="1">
      <alignment horizontal="left" vertical="center" wrapText="1"/>
    </xf>
    <xf numFmtId="0" fontId="12" fillId="14" borderId="13" xfId="2" applyFill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14" borderId="19" xfId="0" applyFont="1" applyFill="1" applyBorder="1" applyAlignment="1" applyProtection="1">
      <alignment horizontal="center" vertical="center"/>
      <protection locked="0"/>
    </xf>
    <xf numFmtId="0" fontId="21" fillId="14" borderId="18" xfId="0" applyFont="1" applyFill="1" applyBorder="1" applyAlignment="1" applyProtection="1">
      <alignment horizontal="center" vertical="center"/>
      <protection locked="0"/>
    </xf>
    <xf numFmtId="0" fontId="32" fillId="0" borderId="1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0" fontId="21" fillId="0" borderId="18" xfId="0" applyFont="1" applyBorder="1" applyAlignment="1">
      <alignment horizontal="center" vertical="top"/>
    </xf>
    <xf numFmtId="0" fontId="12" fillId="14" borderId="21" xfId="2" applyFill="1" applyBorder="1" applyAlignment="1" applyProtection="1">
      <alignment horizontal="center" vertical="center" wrapText="1"/>
      <protection locked="0"/>
    </xf>
    <xf numFmtId="0" fontId="12" fillId="14" borderId="0" xfId="2" applyFill="1" applyAlignment="1" applyProtection="1">
      <alignment horizontal="center" vertical="center" wrapText="1"/>
      <protection locked="0"/>
    </xf>
    <xf numFmtId="0" fontId="12" fillId="0" borderId="8" xfId="2" applyBorder="1" applyAlignment="1">
      <alignment horizontal="left" vertical="center" wrapText="1"/>
    </xf>
    <xf numFmtId="0" fontId="12" fillId="0" borderId="9" xfId="2" applyBorder="1" applyAlignment="1">
      <alignment horizontal="left" vertical="center" wrapText="1"/>
    </xf>
    <xf numFmtId="0" fontId="12" fillId="0" borderId="10" xfId="2" applyBorder="1" applyAlignment="1">
      <alignment horizontal="left" vertical="center" wrapText="1"/>
    </xf>
    <xf numFmtId="0" fontId="12" fillId="14" borderId="15" xfId="2" applyFill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>
      <alignment horizontal="center" vertical="center"/>
    </xf>
    <xf numFmtId="0" fontId="12" fillId="0" borderId="14" xfId="2" applyBorder="1" applyAlignment="1">
      <alignment horizontal="left" vertical="center" wrapText="1"/>
    </xf>
    <xf numFmtId="0" fontId="30" fillId="0" borderId="11" xfId="2" applyFont="1" applyBorder="1" applyAlignment="1">
      <alignment horizontal="left" wrapText="1"/>
    </xf>
    <xf numFmtId="0" fontId="30" fillId="0" borderId="12" xfId="2" applyFont="1" applyBorder="1" applyAlignment="1">
      <alignment horizontal="left" wrapText="1"/>
    </xf>
    <xf numFmtId="0" fontId="30" fillId="0" borderId="13" xfId="2" applyFont="1" applyBorder="1" applyAlignment="1">
      <alignment horizontal="left" wrapText="1"/>
    </xf>
    <xf numFmtId="0" fontId="19" fillId="14" borderId="10" xfId="2" applyFont="1" applyFill="1" applyBorder="1" applyAlignment="1" applyProtection="1">
      <alignment horizontal="center" vertical="center"/>
      <protection locked="0"/>
    </xf>
    <xf numFmtId="0" fontId="19" fillId="14" borderId="13" xfId="2" applyFont="1" applyFill="1" applyBorder="1" applyAlignment="1" applyProtection="1">
      <alignment horizontal="center" vertical="center"/>
      <protection locked="0"/>
    </xf>
    <xf numFmtId="0" fontId="21" fillId="14" borderId="15" xfId="0" applyFont="1" applyFill="1" applyBorder="1" applyAlignment="1" applyProtection="1">
      <alignment horizontal="left" vertical="center"/>
      <protection locked="0"/>
    </xf>
    <xf numFmtId="0" fontId="21" fillId="14" borderId="16" xfId="0" applyFont="1" applyFill="1" applyBorder="1" applyAlignment="1" applyProtection="1">
      <alignment horizontal="left" vertical="center"/>
      <protection locked="0"/>
    </xf>
    <xf numFmtId="0" fontId="21" fillId="14" borderId="17" xfId="0" applyFont="1" applyFill="1" applyBorder="1" applyAlignment="1" applyProtection="1">
      <alignment horizontal="left" vertical="center"/>
      <protection locked="0"/>
    </xf>
    <xf numFmtId="0" fontId="20" fillId="10" borderId="0" xfId="2" applyFont="1" applyFill="1" applyAlignment="1">
      <alignment horizontal="left" vertical="center"/>
    </xf>
    <xf numFmtId="0" fontId="29" fillId="0" borderId="14" xfId="2" applyFont="1" applyBorder="1" applyAlignment="1">
      <alignment horizontal="left" vertical="center" wrapText="1"/>
    </xf>
    <xf numFmtId="0" fontId="12" fillId="14" borderId="11" xfId="2" applyFill="1" applyBorder="1" applyAlignment="1" applyProtection="1">
      <alignment horizontal="left" vertical="center" wrapText="1"/>
      <protection locked="0"/>
    </xf>
    <xf numFmtId="0" fontId="12" fillId="14" borderId="12" xfId="2" applyFill="1" applyBorder="1" applyAlignment="1" applyProtection="1">
      <alignment horizontal="left" vertical="center" wrapText="1"/>
      <protection locked="0"/>
    </xf>
    <xf numFmtId="0" fontId="12" fillId="14" borderId="13" xfId="2" applyFill="1" applyBorder="1" applyAlignment="1" applyProtection="1">
      <alignment horizontal="left" vertical="center" wrapText="1"/>
      <protection locked="0"/>
    </xf>
    <xf numFmtId="0" fontId="25" fillId="0" borderId="8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10" xfId="2" applyFont="1" applyBorder="1" applyAlignment="1">
      <alignment horizontal="left" vertical="center" wrapText="1"/>
    </xf>
    <xf numFmtId="0" fontId="25" fillId="14" borderId="15" xfId="2" applyFont="1" applyFill="1" applyBorder="1" applyAlignment="1" applyProtection="1">
      <alignment horizontal="center" vertical="center" wrapText="1"/>
      <protection locked="0"/>
    </xf>
    <xf numFmtId="0" fontId="25" fillId="14" borderId="16" xfId="2" applyFont="1" applyFill="1" applyBorder="1" applyAlignment="1" applyProtection="1">
      <alignment horizontal="center" vertical="center" wrapText="1"/>
      <protection locked="0"/>
    </xf>
    <xf numFmtId="0" fontId="25" fillId="14" borderId="17" xfId="2" applyFont="1" applyFill="1" applyBorder="1" applyAlignment="1" applyProtection="1">
      <alignment horizontal="center" vertical="center" wrapText="1"/>
      <protection locked="0"/>
    </xf>
    <xf numFmtId="0" fontId="0" fillId="14" borderId="15" xfId="0" applyFill="1" applyBorder="1" applyAlignment="1" applyProtection="1">
      <alignment horizontal="center" vertical="center"/>
      <protection locked="0"/>
    </xf>
    <xf numFmtId="0" fontId="0" fillId="14" borderId="16" xfId="0" applyFill="1" applyBorder="1" applyAlignment="1" applyProtection="1">
      <alignment horizontal="center" vertical="center"/>
      <protection locked="0"/>
    </xf>
    <xf numFmtId="0" fontId="0" fillId="14" borderId="17" xfId="0" applyFill="1" applyBorder="1" applyAlignment="1" applyProtection="1">
      <alignment horizontal="center" vertical="center"/>
      <protection locked="0"/>
    </xf>
    <xf numFmtId="0" fontId="0" fillId="14" borderId="15" xfId="0" applyFill="1" applyBorder="1" applyAlignment="1">
      <alignment horizontal="justify" vertical="top" wrapText="1"/>
    </xf>
    <xf numFmtId="0" fontId="0" fillId="14" borderId="16" xfId="0" applyFill="1" applyBorder="1" applyAlignment="1">
      <alignment horizontal="justify" vertical="top" wrapText="1"/>
    </xf>
    <xf numFmtId="0" fontId="0" fillId="14" borderId="17" xfId="0" applyFill="1" applyBorder="1" applyAlignment="1">
      <alignment horizontal="justify" vertical="top" wrapText="1"/>
    </xf>
    <xf numFmtId="168" fontId="12" fillId="14" borderId="15" xfId="2" applyNumberFormat="1" applyFill="1" applyBorder="1" applyAlignment="1" applyProtection="1">
      <alignment horizontal="center" vertical="top" wrapText="1"/>
      <protection locked="0"/>
    </xf>
    <xf numFmtId="168" fontId="12" fillId="14" borderId="16" xfId="2" applyNumberFormat="1" applyFill="1" applyBorder="1" applyAlignment="1" applyProtection="1">
      <alignment horizontal="center" vertical="top" wrapText="1"/>
      <protection locked="0"/>
    </xf>
    <xf numFmtId="168" fontId="12" fillId="14" borderId="17" xfId="2" applyNumberFormat="1" applyFill="1" applyBorder="1" applyAlignment="1" applyProtection="1">
      <alignment horizontal="center" vertical="top" wrapText="1"/>
      <protection locked="0"/>
    </xf>
    <xf numFmtId="0" fontId="28" fillId="0" borderId="11" xfId="2" applyFont="1" applyBorder="1" applyAlignment="1">
      <alignment horizontal="left" vertical="center" wrapText="1"/>
    </xf>
    <xf numFmtId="0" fontId="28" fillId="0" borderId="12" xfId="2" applyFont="1" applyBorder="1" applyAlignment="1">
      <alignment horizontal="left" vertical="center" wrapText="1"/>
    </xf>
    <xf numFmtId="0" fontId="12" fillId="0" borderId="11" xfId="2" applyBorder="1" applyAlignment="1">
      <alignment horizontal="left" vertical="center" wrapText="1"/>
    </xf>
    <xf numFmtId="0" fontId="12" fillId="0" borderId="12" xfId="2" applyBorder="1" applyAlignment="1">
      <alignment horizontal="left" vertical="center" wrapText="1"/>
    </xf>
    <xf numFmtId="0" fontId="19" fillId="14" borderId="8" xfId="2" applyFont="1" applyFill="1" applyBorder="1" applyAlignment="1" applyProtection="1">
      <alignment horizontal="center" vertical="center"/>
      <protection locked="0"/>
    </xf>
    <xf numFmtId="0" fontId="19" fillId="14" borderId="11" xfId="2" applyFont="1" applyFill="1" applyBorder="1" applyAlignment="1" applyProtection="1">
      <alignment horizontal="center" vertical="center"/>
      <protection locked="0"/>
    </xf>
    <xf numFmtId="0" fontId="12" fillId="0" borderId="19" xfId="2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14" borderId="15" xfId="0" applyFill="1" applyBorder="1" applyAlignment="1" applyProtection="1">
      <alignment horizontal="center"/>
      <protection locked="0"/>
    </xf>
    <xf numFmtId="0" fontId="0" fillId="14" borderId="16" xfId="0" applyFill="1" applyBorder="1" applyAlignment="1" applyProtection="1">
      <alignment horizontal="center"/>
      <protection locked="0"/>
    </xf>
    <xf numFmtId="0" fontId="0" fillId="14" borderId="17" xfId="0" applyFill="1" applyBorder="1" applyAlignment="1" applyProtection="1">
      <alignment horizontal="center"/>
      <protection locked="0"/>
    </xf>
    <xf numFmtId="0" fontId="0" fillId="14" borderId="19" xfId="0" applyFill="1" applyBorder="1" applyAlignment="1" applyProtection="1">
      <alignment horizontal="center"/>
      <protection locked="0"/>
    </xf>
    <xf numFmtId="0" fontId="0" fillId="14" borderId="18" xfId="0" applyFill="1" applyBorder="1" applyAlignment="1" applyProtection="1">
      <alignment horizontal="center"/>
      <protection locked="0"/>
    </xf>
    <xf numFmtId="0" fontId="31" fillId="0" borderId="1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8" fillId="14" borderId="11" xfId="2" applyFont="1" applyFill="1" applyBorder="1" applyAlignment="1" applyProtection="1">
      <alignment horizontal="center" vertical="center" wrapText="1"/>
      <protection locked="0"/>
    </xf>
    <xf numFmtId="0" fontId="28" fillId="14" borderId="12" xfId="2" applyFont="1" applyFill="1" applyBorder="1" applyAlignment="1" applyProtection="1">
      <alignment horizontal="center" vertical="center" wrapText="1"/>
      <protection locked="0"/>
    </xf>
    <xf numFmtId="0" fontId="28" fillId="14" borderId="16" xfId="2" applyFont="1" applyFill="1" applyBorder="1" applyAlignment="1" applyProtection="1">
      <alignment horizontal="center" vertical="center" wrapText="1"/>
      <protection locked="0"/>
    </xf>
    <xf numFmtId="0" fontId="28" fillId="14" borderId="17" xfId="2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2" fillId="5" borderId="15" xfId="2" applyFont="1" applyFill="1" applyBorder="1" applyAlignment="1">
      <alignment horizontal="left" vertical="center" wrapText="1"/>
    </xf>
    <xf numFmtId="0" fontId="42" fillId="5" borderId="16" xfId="2" applyFont="1" applyFill="1" applyBorder="1" applyAlignment="1">
      <alignment horizontal="left" vertical="center" wrapText="1"/>
    </xf>
    <xf numFmtId="0" fontId="42" fillId="5" borderId="17" xfId="2" applyFont="1" applyFill="1" applyBorder="1" applyAlignment="1">
      <alignment horizontal="left" vertical="center" wrapText="1"/>
    </xf>
    <xf numFmtId="0" fontId="28" fillId="5" borderId="11" xfId="2" applyFont="1" applyFill="1" applyBorder="1" applyAlignment="1" applyProtection="1">
      <alignment horizontal="center" vertical="center" wrapText="1"/>
      <protection locked="0"/>
    </xf>
    <xf numFmtId="0" fontId="28" fillId="5" borderId="12" xfId="2" applyFont="1" applyFill="1" applyBorder="1" applyAlignment="1" applyProtection="1">
      <alignment horizontal="center" vertical="center" wrapText="1"/>
      <protection locked="0"/>
    </xf>
    <xf numFmtId="0" fontId="28" fillId="5" borderId="16" xfId="2" applyFont="1" applyFill="1" applyBorder="1" applyAlignment="1" applyProtection="1">
      <alignment horizontal="center" vertical="center" wrapText="1"/>
      <protection locked="0"/>
    </xf>
    <xf numFmtId="0" fontId="28" fillId="5" borderId="17" xfId="2" applyFon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2" fillId="0" borderId="8" xfId="2" applyBorder="1" applyAlignment="1">
      <alignment horizontal="justify" vertical="center" wrapText="1"/>
    </xf>
    <xf numFmtId="0" fontId="12" fillId="0" borderId="9" xfId="2" applyBorder="1" applyAlignment="1">
      <alignment horizontal="justify" vertical="center" wrapText="1"/>
    </xf>
    <xf numFmtId="0" fontId="12" fillId="0" borderId="10" xfId="2" applyBorder="1" applyAlignment="1">
      <alignment horizontal="justify" vertical="center" wrapText="1"/>
    </xf>
    <xf numFmtId="0" fontId="12" fillId="14" borderId="19" xfId="2" applyFill="1" applyBorder="1" applyAlignment="1" applyProtection="1">
      <alignment horizontal="center" vertical="center" wrapText="1"/>
      <protection locked="0"/>
    </xf>
    <xf numFmtId="0" fontId="12" fillId="14" borderId="18" xfId="2" applyFill="1" applyBorder="1" applyAlignment="1" applyProtection="1">
      <alignment horizontal="center" vertical="center" wrapText="1"/>
      <protection locked="0"/>
    </xf>
    <xf numFmtId="0" fontId="0" fillId="14" borderId="15" xfId="0" applyFill="1" applyBorder="1" applyAlignment="1" applyProtection="1">
      <alignment horizontal="left" vertical="center"/>
      <protection locked="0"/>
    </xf>
    <xf numFmtId="0" fontId="0" fillId="14" borderId="16" xfId="0" applyFill="1" applyBorder="1" applyAlignment="1" applyProtection="1">
      <alignment horizontal="left" vertical="center"/>
      <protection locked="0"/>
    </xf>
    <xf numFmtId="0" fontId="0" fillId="14" borderId="17" xfId="0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4" xfId="2" applyFont="1" applyBorder="1" applyAlignment="1">
      <alignment horizontal="left" vertical="center" wrapText="1"/>
    </xf>
    <xf numFmtId="0" fontId="53" fillId="0" borderId="8" xfId="2" applyFont="1" applyBorder="1" applyAlignment="1">
      <alignment horizontal="left" vertical="center" wrapText="1"/>
    </xf>
    <xf numFmtId="0" fontId="53" fillId="0" borderId="9" xfId="2" applyFont="1" applyBorder="1" applyAlignment="1">
      <alignment horizontal="left" vertical="center" wrapText="1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0" fillId="0" borderId="1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14" borderId="14" xfId="0" applyFill="1" applyBorder="1" applyAlignment="1" applyProtection="1">
      <alignment horizontal="justify" vertical="top" wrapText="1"/>
      <protection locked="0"/>
    </xf>
    <xf numFmtId="0" fontId="1" fillId="5" borderId="12" xfId="0" applyFont="1" applyFill="1" applyBorder="1" applyAlignment="1">
      <alignment horizontal="center"/>
    </xf>
    <xf numFmtId="0" fontId="39" fillId="13" borderId="4" xfId="0" applyFont="1" applyFill="1" applyBorder="1" applyAlignment="1">
      <alignment horizontal="left" vertical="center"/>
    </xf>
    <xf numFmtId="0" fontId="39" fillId="13" borderId="3" xfId="0" applyFont="1" applyFill="1" applyBorder="1" applyAlignment="1">
      <alignment horizontal="left" vertical="center"/>
    </xf>
    <xf numFmtId="0" fontId="40" fillId="13" borderId="0" xfId="0" applyFont="1" applyFill="1" applyAlignment="1">
      <alignment horizontal="left" vertical="center" wrapText="1"/>
    </xf>
  </cellXfs>
  <cellStyles count="5">
    <cellStyle name="Hiperlink" xfId="1" builtinId="8"/>
    <cellStyle name="Hiperlink 2" xfId="3" xr:uid="{00000000-0005-0000-0000-000001000000}"/>
    <cellStyle name="Neutro" xfId="4" builtinId="28"/>
    <cellStyle name="Normal" xfId="0" builtinId="0"/>
    <cellStyle name="Normal 2" xfId="2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fgColor theme="9" tint="0.79998168889431442"/>
          <bgColor theme="9" tint="0.79998168889431442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font>
        <strike val="0"/>
        <color auto="1"/>
      </font>
      <fill>
        <patternFill>
          <fgColor theme="9" tint="0.79998168889431442"/>
          <bgColor theme="9" tint="0.79998168889431442"/>
        </patternFill>
      </fill>
      <border>
        <left/>
        <right/>
        <top style="thin">
          <color auto="1"/>
        </top>
        <bottom style="hair">
          <color auto="1"/>
        </bottom>
        <vertical/>
        <horizontal/>
      </border>
    </dxf>
    <dxf>
      <font>
        <strike val="0"/>
        <color auto="1"/>
      </font>
      <fill>
        <patternFill>
          <fgColor theme="9" tint="0.79998168889431442"/>
          <bgColor theme="9" tint="0.79998168889431442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colors>
    <mruColors>
      <color rgb="FF1DFF1D"/>
      <color rgb="FFFFCDCD"/>
      <color rgb="FF0000FF"/>
      <color rgb="FF00CC00"/>
      <color rgb="FFCCFF66"/>
      <color rgb="FF0099FF"/>
      <color rgb="FFD4E8C6"/>
      <color rgb="FFFF9999"/>
      <color rgb="FFFDB5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113790</xdr:colOff>
      <xdr:row>0</xdr:row>
      <xdr:rowOff>56032</xdr:rowOff>
    </xdr:from>
    <xdr:to>
      <xdr:col>8</xdr:col>
      <xdr:colOff>1411941</xdr:colOff>
      <xdr:row>0</xdr:row>
      <xdr:rowOff>895762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3231" y="56032"/>
          <a:ext cx="1298151" cy="839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36419</xdr:rowOff>
    </xdr:from>
    <xdr:to>
      <xdr:col>9</xdr:col>
      <xdr:colOff>0</xdr:colOff>
      <xdr:row>1</xdr:row>
      <xdr:rowOff>512081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63C30F1-08F9-453C-B3BA-94D59E7E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354"/>
          <a:ext cx="9715500" cy="469947"/>
        </a:xfrm>
        <a:prstGeom prst="rect">
          <a:avLst/>
        </a:prstGeom>
      </xdr:spPr>
    </xdr:pic>
    <xdr:clientData/>
  </xdr:twoCellAnchor>
  <xdr:twoCellAnchor editAs="oneCell">
    <xdr:from>
      <xdr:col>17</xdr:col>
      <xdr:colOff>480254</xdr:colOff>
      <xdr:row>0</xdr:row>
      <xdr:rowOff>267339</xdr:rowOff>
    </xdr:from>
    <xdr:to>
      <xdr:col>27</xdr:col>
      <xdr:colOff>60111</xdr:colOff>
      <xdr:row>22</xdr:row>
      <xdr:rowOff>129988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972727C-01A0-43BB-AE1B-981E0A8A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3225" y="267339"/>
          <a:ext cx="5640558" cy="392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392206</xdr:colOff>
      <xdr:row>0</xdr:row>
      <xdr:rowOff>67236</xdr:rowOff>
    </xdr:from>
    <xdr:to>
      <xdr:col>1</xdr:col>
      <xdr:colOff>625613</xdr:colOff>
      <xdr:row>0</xdr:row>
      <xdr:rowOff>854001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9D56ED-F3A7-407E-B73D-086185D25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1" t="-2035" r="-137" b="339"/>
        <a:stretch/>
      </xdr:blipFill>
      <xdr:spPr>
        <a:xfrm>
          <a:off x="392206" y="67236"/>
          <a:ext cx="1859941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1131794</xdr:colOff>
      <xdr:row>74</xdr:row>
      <xdr:rowOff>67236</xdr:rowOff>
    </xdr:from>
    <xdr:to>
      <xdr:col>8</xdr:col>
      <xdr:colOff>8253</xdr:colOff>
      <xdr:row>76</xdr:row>
      <xdr:rowOff>177769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878C43-F2CA-4407-A3F4-C3523C90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1794" y="7418295"/>
          <a:ext cx="6944694" cy="5125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560904</xdr:colOff>
      <xdr:row>0</xdr:row>
      <xdr:rowOff>22412</xdr:rowOff>
    </xdr:from>
    <xdr:to>
      <xdr:col>9</xdr:col>
      <xdr:colOff>627306</xdr:colOff>
      <xdr:row>0</xdr:row>
      <xdr:rowOff>898932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5433" y="22412"/>
          <a:ext cx="1299274" cy="87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10</xdr:col>
      <xdr:colOff>15240</xdr:colOff>
      <xdr:row>1</xdr:row>
      <xdr:rowOff>515845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E5F13EB-9706-4E28-A144-9A23010A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075"/>
          <a:ext cx="9525000" cy="46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168090</xdr:colOff>
      <xdr:row>0</xdr:row>
      <xdr:rowOff>67236</xdr:rowOff>
    </xdr:from>
    <xdr:to>
      <xdr:col>1</xdr:col>
      <xdr:colOff>668533</xdr:colOff>
      <xdr:row>0</xdr:row>
      <xdr:rowOff>854001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900443-B6FC-4109-BB72-8153CCF42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1" t="-2035" r="-137" b="339"/>
        <a:stretch/>
      </xdr:blipFill>
      <xdr:spPr>
        <a:xfrm>
          <a:off x="168090" y="67236"/>
          <a:ext cx="1859941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197643</xdr:colOff>
      <xdr:row>49</xdr:row>
      <xdr:rowOff>145256</xdr:rowOff>
    </xdr:from>
    <xdr:to>
      <xdr:col>7</xdr:col>
      <xdr:colOff>71437</xdr:colOff>
      <xdr:row>49</xdr:row>
      <xdr:rowOff>4806384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6DB7442-40DD-43E0-86B9-F8624B12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7987" y="10444162"/>
          <a:ext cx="3540919" cy="46611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560903</xdr:colOff>
      <xdr:row>0</xdr:row>
      <xdr:rowOff>33618</xdr:rowOff>
    </xdr:from>
    <xdr:to>
      <xdr:col>9</xdr:col>
      <xdr:colOff>628371</xdr:colOff>
      <xdr:row>0</xdr:row>
      <xdr:rowOff>896471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5079" y="33618"/>
          <a:ext cx="1288910" cy="862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66675</xdr:rowOff>
    </xdr:from>
    <xdr:to>
      <xdr:col>10</xdr:col>
      <xdr:colOff>0</xdr:colOff>
      <xdr:row>1</xdr:row>
      <xdr:rowOff>534645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A0AE571-2AB4-47BF-8F2A-B6B245BC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125"/>
          <a:ext cx="9677400" cy="4679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168090</xdr:colOff>
      <xdr:row>0</xdr:row>
      <xdr:rowOff>67236</xdr:rowOff>
    </xdr:from>
    <xdr:to>
      <xdr:col>1</xdr:col>
      <xdr:colOff>593678</xdr:colOff>
      <xdr:row>0</xdr:row>
      <xdr:rowOff>854001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D228FF-C3A5-4CAA-AC70-B054E2918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1" t="-2035" r="-137" b="339"/>
        <a:stretch/>
      </xdr:blipFill>
      <xdr:spPr>
        <a:xfrm>
          <a:off x="168090" y="67236"/>
          <a:ext cx="1859941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373765</xdr:colOff>
      <xdr:row>0</xdr:row>
      <xdr:rowOff>78441</xdr:rowOff>
    </xdr:from>
    <xdr:to>
      <xdr:col>9</xdr:col>
      <xdr:colOff>936440</xdr:colOff>
      <xdr:row>0</xdr:row>
      <xdr:rowOff>973791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1" y="78441"/>
          <a:ext cx="1352802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10</xdr:col>
      <xdr:colOff>0</xdr:colOff>
      <xdr:row>1</xdr:row>
      <xdr:rowOff>473430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8A24926D-F232-4534-91AE-E9E4B937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075"/>
          <a:ext cx="8963025" cy="4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0</xdr:row>
      <xdr:rowOff>134472</xdr:rowOff>
    </xdr:from>
    <xdr:to>
      <xdr:col>1</xdr:col>
      <xdr:colOff>743387</xdr:colOff>
      <xdr:row>0</xdr:row>
      <xdr:rowOff>915522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EE5B0C-4657-461E-88BB-A894F4E5B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1" t="-2035" r="-137" b="339"/>
        <a:stretch/>
      </xdr:blipFill>
      <xdr:spPr>
        <a:xfrm>
          <a:off x="33618" y="134472"/>
          <a:ext cx="1859941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8</xdr:row>
      <xdr:rowOff>89647</xdr:rowOff>
    </xdr:from>
    <xdr:to>
      <xdr:col>4</xdr:col>
      <xdr:colOff>1311089</xdr:colOff>
      <xdr:row>25</xdr:row>
      <xdr:rowOff>112800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94DBBB8-3819-4EA8-B621-A39BBA45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19" y="2823882"/>
          <a:ext cx="4370294" cy="3261653"/>
        </a:xfrm>
        <a:prstGeom prst="rect">
          <a:avLst/>
        </a:prstGeom>
      </xdr:spPr>
    </xdr:pic>
    <xdr:clientData/>
  </xdr:twoCellAnchor>
  <xdr:twoCellAnchor editAs="oneCell">
    <xdr:from>
      <xdr:col>5</xdr:col>
      <xdr:colOff>22412</xdr:colOff>
      <xdr:row>7</xdr:row>
      <xdr:rowOff>134471</xdr:rowOff>
    </xdr:from>
    <xdr:to>
      <xdr:col>9</xdr:col>
      <xdr:colOff>1244369</xdr:colOff>
      <xdr:row>25</xdr:row>
      <xdr:rowOff>44824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4384B65-60EF-4742-B279-B58B8CCD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82353" y="2678206"/>
          <a:ext cx="4426840" cy="3339353"/>
        </a:xfrm>
        <a:prstGeom prst="rect">
          <a:avLst/>
        </a:prstGeom>
      </xdr:spPr>
    </xdr:pic>
    <xdr:clientData/>
  </xdr:twoCellAnchor>
  <xdr:twoCellAnchor editAs="oneCell">
    <xdr:from>
      <xdr:col>0</xdr:col>
      <xdr:colOff>67237</xdr:colOff>
      <xdr:row>28</xdr:row>
      <xdr:rowOff>56029</xdr:rowOff>
    </xdr:from>
    <xdr:to>
      <xdr:col>4</xdr:col>
      <xdr:colOff>1288677</xdr:colOff>
      <xdr:row>46</xdr:row>
      <xdr:rowOff>78442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00DF4BE-517B-4297-AC52-DB199DAB3AC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7" y="6689911"/>
          <a:ext cx="4314264" cy="3451413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</xdr:colOff>
      <xdr:row>28</xdr:row>
      <xdr:rowOff>56029</xdr:rowOff>
    </xdr:from>
    <xdr:to>
      <xdr:col>9</xdr:col>
      <xdr:colOff>1255058</xdr:colOff>
      <xdr:row>46</xdr:row>
      <xdr:rowOff>145677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59E139-2866-40DF-B417-59953E1686B4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588" y="6689911"/>
          <a:ext cx="4370294" cy="3518648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49</xdr:row>
      <xdr:rowOff>67235</xdr:rowOff>
    </xdr:from>
    <xdr:to>
      <xdr:col>4</xdr:col>
      <xdr:colOff>1344704</xdr:colOff>
      <xdr:row>67</xdr:row>
      <xdr:rowOff>134471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2B8D5EB-A71A-47E1-A404-40FE095DBE5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0791264"/>
          <a:ext cx="4370293" cy="3496236"/>
        </a:xfrm>
        <a:prstGeom prst="rect">
          <a:avLst/>
        </a:prstGeom>
      </xdr:spPr>
    </xdr:pic>
    <xdr:clientData/>
  </xdr:twoCellAnchor>
  <xdr:twoCellAnchor editAs="oneCell">
    <xdr:from>
      <xdr:col>5</xdr:col>
      <xdr:colOff>78441</xdr:colOff>
      <xdr:row>49</xdr:row>
      <xdr:rowOff>67235</xdr:rowOff>
    </xdr:from>
    <xdr:to>
      <xdr:col>9</xdr:col>
      <xdr:colOff>1255057</xdr:colOff>
      <xdr:row>67</xdr:row>
      <xdr:rowOff>179295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BB00FE0-D041-4AAD-85E1-52E667920EC9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382" y="10791264"/>
          <a:ext cx="4381499" cy="354106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70</xdr:row>
      <xdr:rowOff>67235</xdr:rowOff>
    </xdr:from>
    <xdr:to>
      <xdr:col>4</xdr:col>
      <xdr:colOff>1355911</xdr:colOff>
      <xdr:row>88</xdr:row>
      <xdr:rowOff>145677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CC10087-2353-4D68-9EE8-13494468686B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14881411"/>
          <a:ext cx="4359088" cy="3507442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</xdr:colOff>
      <xdr:row>70</xdr:row>
      <xdr:rowOff>89647</xdr:rowOff>
    </xdr:from>
    <xdr:to>
      <xdr:col>9</xdr:col>
      <xdr:colOff>1243852</xdr:colOff>
      <xdr:row>88</xdr:row>
      <xdr:rowOff>100853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4FC9667-29C7-4435-8356-1998D52CC523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588" y="14903823"/>
          <a:ext cx="4359088" cy="344020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91</xdr:row>
      <xdr:rowOff>33618</xdr:rowOff>
    </xdr:from>
    <xdr:to>
      <xdr:col>4</xdr:col>
      <xdr:colOff>1333500</xdr:colOff>
      <xdr:row>109</xdr:row>
      <xdr:rowOff>156882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5F9EE87-A09F-411D-BE01-3F540DE5E41D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8937942"/>
          <a:ext cx="4359089" cy="3552264"/>
        </a:xfrm>
        <a:prstGeom prst="rect">
          <a:avLst/>
        </a:prstGeom>
      </xdr:spPr>
    </xdr:pic>
    <xdr:clientData/>
  </xdr:twoCellAnchor>
  <xdr:twoCellAnchor editAs="oneCell">
    <xdr:from>
      <xdr:col>5</xdr:col>
      <xdr:colOff>67235</xdr:colOff>
      <xdr:row>91</xdr:row>
      <xdr:rowOff>56030</xdr:rowOff>
    </xdr:from>
    <xdr:to>
      <xdr:col>9</xdr:col>
      <xdr:colOff>1255058</xdr:colOff>
      <xdr:row>109</xdr:row>
      <xdr:rowOff>156882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D6A34A02-D2F4-4A39-9514-5175931B7FC6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76" y="18960354"/>
          <a:ext cx="4392706" cy="3529852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112</xdr:row>
      <xdr:rowOff>89647</xdr:rowOff>
    </xdr:from>
    <xdr:to>
      <xdr:col>4</xdr:col>
      <xdr:colOff>1299882</xdr:colOff>
      <xdr:row>130</xdr:row>
      <xdr:rowOff>100853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3A09E66-05BE-40BD-A882-45FF2A884E8E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23084118"/>
          <a:ext cx="4336677" cy="3440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liagro@hotmail.com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&#227;odasilva@yahoo.com.br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&#227;odasilva@yahoo.com.br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3:B188"/>
  <sheetViews>
    <sheetView topLeftCell="A166" workbookViewId="0">
      <selection activeCell="E182" sqref="E182"/>
    </sheetView>
  </sheetViews>
  <sheetFormatPr defaultRowHeight="15" x14ac:dyDescent="0.25"/>
  <sheetData>
    <row r="3" spans="2:2" x14ac:dyDescent="0.25">
      <c r="B3" t="s">
        <v>479</v>
      </c>
    </row>
    <row r="4" spans="2:2" x14ac:dyDescent="0.25">
      <c r="B4" t="s">
        <v>480</v>
      </c>
    </row>
    <row r="5" spans="2:2" x14ac:dyDescent="0.25">
      <c r="B5" t="s">
        <v>481</v>
      </c>
    </row>
    <row r="6" spans="2:2" x14ac:dyDescent="0.25">
      <c r="B6" t="s">
        <v>482</v>
      </c>
    </row>
    <row r="7" spans="2:2" x14ac:dyDescent="0.25">
      <c r="B7" t="s">
        <v>483</v>
      </c>
    </row>
    <row r="8" spans="2:2" x14ac:dyDescent="0.25">
      <c r="B8" t="s">
        <v>484</v>
      </c>
    </row>
    <row r="9" spans="2:2" x14ac:dyDescent="0.25">
      <c r="B9" t="s">
        <v>488</v>
      </c>
    </row>
    <row r="10" spans="2:2" x14ac:dyDescent="0.25">
      <c r="B10" t="s">
        <v>571</v>
      </c>
    </row>
    <row r="11" spans="2:2" x14ac:dyDescent="0.25">
      <c r="B11" t="s">
        <v>572</v>
      </c>
    </row>
    <row r="12" spans="2:2" x14ac:dyDescent="0.25">
      <c r="B12" t="s">
        <v>573</v>
      </c>
    </row>
    <row r="13" spans="2:2" x14ac:dyDescent="0.25">
      <c r="B13" t="s">
        <v>574</v>
      </c>
    </row>
    <row r="14" spans="2:2" x14ac:dyDescent="0.25">
      <c r="B14" t="s">
        <v>575</v>
      </c>
    </row>
    <row r="15" spans="2:2" x14ac:dyDescent="0.25">
      <c r="B15" t="s">
        <v>576</v>
      </c>
    </row>
    <row r="16" spans="2:2" x14ac:dyDescent="0.25">
      <c r="B16" t="s">
        <v>577</v>
      </c>
    </row>
    <row r="17" spans="2:2" x14ac:dyDescent="0.25">
      <c r="B17" t="s">
        <v>578</v>
      </c>
    </row>
    <row r="18" spans="2:2" x14ac:dyDescent="0.25">
      <c r="B18" t="s">
        <v>579</v>
      </c>
    </row>
    <row r="19" spans="2:2" x14ac:dyDescent="0.25">
      <c r="B19" t="s">
        <v>580</v>
      </c>
    </row>
    <row r="20" spans="2:2" x14ac:dyDescent="0.25">
      <c r="B20" t="s">
        <v>581</v>
      </c>
    </row>
    <row r="21" spans="2:2" x14ac:dyDescent="0.25">
      <c r="B21" t="s">
        <v>582</v>
      </c>
    </row>
    <row r="22" spans="2:2" x14ac:dyDescent="0.25">
      <c r="B22" t="s">
        <v>583</v>
      </c>
    </row>
    <row r="23" spans="2:2" x14ac:dyDescent="0.25">
      <c r="B23" t="s">
        <v>584</v>
      </c>
    </row>
    <row r="24" spans="2:2" x14ac:dyDescent="0.25">
      <c r="B24" t="s">
        <v>585</v>
      </c>
    </row>
    <row r="25" spans="2:2" x14ac:dyDescent="0.25">
      <c r="B25" t="s">
        <v>586</v>
      </c>
    </row>
    <row r="26" spans="2:2" x14ac:dyDescent="0.25">
      <c r="B26" t="s">
        <v>587</v>
      </c>
    </row>
    <row r="27" spans="2:2" x14ac:dyDescent="0.25">
      <c r="B27" t="s">
        <v>588</v>
      </c>
    </row>
    <row r="28" spans="2:2" x14ac:dyDescent="0.25">
      <c r="B28" t="s">
        <v>589</v>
      </c>
    </row>
    <row r="29" spans="2:2" x14ac:dyDescent="0.25">
      <c r="B29" t="s">
        <v>590</v>
      </c>
    </row>
    <row r="30" spans="2:2" x14ac:dyDescent="0.25">
      <c r="B30" t="s">
        <v>591</v>
      </c>
    </row>
    <row r="31" spans="2:2" x14ac:dyDescent="0.25">
      <c r="B31" t="s">
        <v>592</v>
      </c>
    </row>
    <row r="32" spans="2:2" x14ac:dyDescent="0.25">
      <c r="B32" t="s">
        <v>593</v>
      </c>
    </row>
    <row r="33" spans="2:2" x14ac:dyDescent="0.25">
      <c r="B33" t="s">
        <v>605</v>
      </c>
    </row>
    <row r="34" spans="2:2" x14ac:dyDescent="0.25">
      <c r="B34" t="s">
        <v>606</v>
      </c>
    </row>
    <row r="35" spans="2:2" x14ac:dyDescent="0.25">
      <c r="B35" t="s">
        <v>607</v>
      </c>
    </row>
    <row r="36" spans="2:2" x14ac:dyDescent="0.25">
      <c r="B36" t="s">
        <v>608</v>
      </c>
    </row>
    <row r="37" spans="2:2" x14ac:dyDescent="0.25">
      <c r="B37" t="s">
        <v>609</v>
      </c>
    </row>
    <row r="38" spans="2:2" x14ac:dyDescent="0.25">
      <c r="B38" t="s">
        <v>610</v>
      </c>
    </row>
    <row r="39" spans="2:2" x14ac:dyDescent="0.25">
      <c r="B39" t="s">
        <v>611</v>
      </c>
    </row>
    <row r="40" spans="2:2" x14ac:dyDescent="0.25">
      <c r="B40" t="s">
        <v>612</v>
      </c>
    </row>
    <row r="41" spans="2:2" x14ac:dyDescent="0.25">
      <c r="B41" t="s">
        <v>613</v>
      </c>
    </row>
    <row r="42" spans="2:2" x14ac:dyDescent="0.25">
      <c r="B42" t="s">
        <v>614</v>
      </c>
    </row>
    <row r="43" spans="2:2" x14ac:dyDescent="0.25">
      <c r="B43" t="s">
        <v>615</v>
      </c>
    </row>
    <row r="44" spans="2:2" x14ac:dyDescent="0.25">
      <c r="B44" t="s">
        <v>616</v>
      </c>
    </row>
    <row r="45" spans="2:2" x14ac:dyDescent="0.25">
      <c r="B45" t="s">
        <v>617</v>
      </c>
    </row>
    <row r="46" spans="2:2" x14ac:dyDescent="0.25">
      <c r="B46" t="s">
        <v>618</v>
      </c>
    </row>
    <row r="47" spans="2:2" x14ac:dyDescent="0.25">
      <c r="B47" t="s">
        <v>619</v>
      </c>
    </row>
    <row r="48" spans="2:2" x14ac:dyDescent="0.25">
      <c r="B48" t="s">
        <v>620</v>
      </c>
    </row>
    <row r="49" spans="2:2" x14ac:dyDescent="0.25">
      <c r="B49" t="s">
        <v>621</v>
      </c>
    </row>
    <row r="50" spans="2:2" x14ac:dyDescent="0.25">
      <c r="B50" t="s">
        <v>622</v>
      </c>
    </row>
    <row r="51" spans="2:2" x14ac:dyDescent="0.25">
      <c r="B51" t="s">
        <v>623</v>
      </c>
    </row>
    <row r="52" spans="2:2" x14ac:dyDescent="0.25">
      <c r="B52" t="s">
        <v>624</v>
      </c>
    </row>
    <row r="53" spans="2:2" x14ac:dyDescent="0.25">
      <c r="B53" t="s">
        <v>625</v>
      </c>
    </row>
    <row r="54" spans="2:2" x14ac:dyDescent="0.25">
      <c r="B54" t="s">
        <v>626</v>
      </c>
    </row>
    <row r="55" spans="2:2" x14ac:dyDescent="0.25">
      <c r="B55" t="s">
        <v>627</v>
      </c>
    </row>
    <row r="56" spans="2:2" x14ac:dyDescent="0.25">
      <c r="B56" t="s">
        <v>628</v>
      </c>
    </row>
    <row r="57" spans="2:2" x14ac:dyDescent="0.25">
      <c r="B57" t="s">
        <v>629</v>
      </c>
    </row>
    <row r="58" spans="2:2" x14ac:dyDescent="0.25">
      <c r="B58" t="s">
        <v>630</v>
      </c>
    </row>
    <row r="59" spans="2:2" x14ac:dyDescent="0.25">
      <c r="B59" t="s">
        <v>631</v>
      </c>
    </row>
    <row r="60" spans="2:2" x14ac:dyDescent="0.25">
      <c r="B60" t="s">
        <v>632</v>
      </c>
    </row>
    <row r="61" spans="2:2" x14ac:dyDescent="0.25">
      <c r="B61" t="s">
        <v>633</v>
      </c>
    </row>
    <row r="62" spans="2:2" x14ac:dyDescent="0.25">
      <c r="B62" t="s">
        <v>634</v>
      </c>
    </row>
    <row r="63" spans="2:2" x14ac:dyDescent="0.25">
      <c r="B63" t="s">
        <v>635</v>
      </c>
    </row>
    <row r="64" spans="2:2" x14ac:dyDescent="0.25">
      <c r="B64" t="s">
        <v>636</v>
      </c>
    </row>
    <row r="65" spans="2:2" x14ac:dyDescent="0.25">
      <c r="B65" t="s">
        <v>637</v>
      </c>
    </row>
    <row r="66" spans="2:2" x14ac:dyDescent="0.25">
      <c r="B66" t="s">
        <v>638</v>
      </c>
    </row>
    <row r="67" spans="2:2" x14ac:dyDescent="0.25">
      <c r="B67" t="s">
        <v>639</v>
      </c>
    </row>
    <row r="68" spans="2:2" x14ac:dyDescent="0.25">
      <c r="B68" t="s">
        <v>640</v>
      </c>
    </row>
    <row r="69" spans="2:2" x14ac:dyDescent="0.25">
      <c r="B69" t="s">
        <v>641</v>
      </c>
    </row>
    <row r="70" spans="2:2" x14ac:dyDescent="0.25">
      <c r="B70" t="s">
        <v>642</v>
      </c>
    </row>
    <row r="71" spans="2:2" x14ac:dyDescent="0.25">
      <c r="B71" t="s">
        <v>643</v>
      </c>
    </row>
    <row r="72" spans="2:2" x14ac:dyDescent="0.25">
      <c r="B72" t="s">
        <v>644</v>
      </c>
    </row>
    <row r="73" spans="2:2" x14ac:dyDescent="0.25">
      <c r="B73" t="s">
        <v>645</v>
      </c>
    </row>
    <row r="74" spans="2:2" x14ac:dyDescent="0.25">
      <c r="B74" t="s">
        <v>646</v>
      </c>
    </row>
    <row r="75" spans="2:2" x14ac:dyDescent="0.25">
      <c r="B75" t="s">
        <v>647</v>
      </c>
    </row>
    <row r="76" spans="2:2" x14ac:dyDescent="0.25">
      <c r="B76" t="s">
        <v>648</v>
      </c>
    </row>
    <row r="77" spans="2:2" x14ac:dyDescent="0.25">
      <c r="B77" t="s">
        <v>649</v>
      </c>
    </row>
    <row r="78" spans="2:2" x14ac:dyDescent="0.25">
      <c r="B78" t="s">
        <v>650</v>
      </c>
    </row>
    <row r="79" spans="2:2" x14ac:dyDescent="0.25">
      <c r="B79" t="s">
        <v>651</v>
      </c>
    </row>
    <row r="80" spans="2:2" x14ac:dyDescent="0.25">
      <c r="B80" t="s">
        <v>652</v>
      </c>
    </row>
    <row r="81" spans="2:2" x14ac:dyDescent="0.25">
      <c r="B81" t="s">
        <v>653</v>
      </c>
    </row>
    <row r="82" spans="2:2" x14ac:dyDescent="0.25">
      <c r="B82" t="s">
        <v>654</v>
      </c>
    </row>
    <row r="83" spans="2:2" x14ac:dyDescent="0.25">
      <c r="B83" t="s">
        <v>655</v>
      </c>
    </row>
    <row r="84" spans="2:2" x14ac:dyDescent="0.25">
      <c r="B84" t="s">
        <v>656</v>
      </c>
    </row>
    <row r="85" spans="2:2" x14ac:dyDescent="0.25">
      <c r="B85" t="s">
        <v>657</v>
      </c>
    </row>
    <row r="86" spans="2:2" x14ac:dyDescent="0.25">
      <c r="B86" t="s">
        <v>658</v>
      </c>
    </row>
    <row r="87" spans="2:2" x14ac:dyDescent="0.25">
      <c r="B87" t="s">
        <v>659</v>
      </c>
    </row>
    <row r="88" spans="2:2" x14ac:dyDescent="0.25">
      <c r="B88" t="s">
        <v>660</v>
      </c>
    </row>
    <row r="89" spans="2:2" x14ac:dyDescent="0.25">
      <c r="B89" t="s">
        <v>661</v>
      </c>
    </row>
    <row r="90" spans="2:2" x14ac:dyDescent="0.25">
      <c r="B90" t="s">
        <v>662</v>
      </c>
    </row>
    <row r="91" spans="2:2" x14ac:dyDescent="0.25">
      <c r="B91" t="s">
        <v>663</v>
      </c>
    </row>
    <row r="92" spans="2:2" x14ac:dyDescent="0.25">
      <c r="B92" t="s">
        <v>664</v>
      </c>
    </row>
    <row r="93" spans="2:2" x14ac:dyDescent="0.25">
      <c r="B93" t="s">
        <v>665</v>
      </c>
    </row>
    <row r="94" spans="2:2" x14ac:dyDescent="0.25">
      <c r="B94" t="s">
        <v>666</v>
      </c>
    </row>
    <row r="95" spans="2:2" x14ac:dyDescent="0.25">
      <c r="B95" t="s">
        <v>667</v>
      </c>
    </row>
    <row r="96" spans="2:2" x14ac:dyDescent="0.25">
      <c r="B96" t="s">
        <v>668</v>
      </c>
    </row>
    <row r="97" spans="2:2" x14ac:dyDescent="0.25">
      <c r="B97" t="s">
        <v>669</v>
      </c>
    </row>
    <row r="98" spans="2:2" x14ac:dyDescent="0.25">
      <c r="B98" t="s">
        <v>670</v>
      </c>
    </row>
    <row r="99" spans="2:2" x14ac:dyDescent="0.25">
      <c r="B99" t="s">
        <v>671</v>
      </c>
    </row>
    <row r="100" spans="2:2" x14ac:dyDescent="0.25">
      <c r="B100" t="s">
        <v>672</v>
      </c>
    </row>
    <row r="101" spans="2:2" x14ac:dyDescent="0.25">
      <c r="B101" t="s">
        <v>673</v>
      </c>
    </row>
    <row r="102" spans="2:2" x14ac:dyDescent="0.25">
      <c r="B102" t="s">
        <v>674</v>
      </c>
    </row>
    <row r="103" spans="2:2" x14ac:dyDescent="0.25">
      <c r="B103" t="s">
        <v>675</v>
      </c>
    </row>
    <row r="104" spans="2:2" x14ac:dyDescent="0.25">
      <c r="B104" t="s">
        <v>676</v>
      </c>
    </row>
    <row r="105" spans="2:2" x14ac:dyDescent="0.25">
      <c r="B105" t="s">
        <v>677</v>
      </c>
    </row>
    <row r="106" spans="2:2" x14ac:dyDescent="0.25">
      <c r="B106" t="s">
        <v>678</v>
      </c>
    </row>
    <row r="107" spans="2:2" x14ac:dyDescent="0.25">
      <c r="B107" t="s">
        <v>679</v>
      </c>
    </row>
    <row r="108" spans="2:2" x14ac:dyDescent="0.25">
      <c r="B108" t="s">
        <v>680</v>
      </c>
    </row>
    <row r="109" spans="2:2" x14ac:dyDescent="0.25">
      <c r="B109" t="s">
        <v>681</v>
      </c>
    </row>
    <row r="110" spans="2:2" x14ac:dyDescent="0.25">
      <c r="B110" t="s">
        <v>682</v>
      </c>
    </row>
    <row r="111" spans="2:2" x14ac:dyDescent="0.25">
      <c r="B111" t="s">
        <v>683</v>
      </c>
    </row>
    <row r="112" spans="2:2" x14ac:dyDescent="0.25">
      <c r="B112" t="s">
        <v>684</v>
      </c>
    </row>
    <row r="113" spans="2:2" x14ac:dyDescent="0.25">
      <c r="B113" t="s">
        <v>685</v>
      </c>
    </row>
    <row r="114" spans="2:2" x14ac:dyDescent="0.25">
      <c r="B114" t="s">
        <v>686</v>
      </c>
    </row>
    <row r="115" spans="2:2" x14ac:dyDescent="0.25">
      <c r="B115" t="s">
        <v>687</v>
      </c>
    </row>
    <row r="116" spans="2:2" x14ac:dyDescent="0.25">
      <c r="B116" t="s">
        <v>688</v>
      </c>
    </row>
    <row r="117" spans="2:2" x14ac:dyDescent="0.25">
      <c r="B117" t="s">
        <v>689</v>
      </c>
    </row>
    <row r="118" spans="2:2" x14ac:dyDescent="0.25">
      <c r="B118" t="s">
        <v>690</v>
      </c>
    </row>
    <row r="119" spans="2:2" x14ac:dyDescent="0.25">
      <c r="B119" t="s">
        <v>691</v>
      </c>
    </row>
    <row r="120" spans="2:2" x14ac:dyDescent="0.25">
      <c r="B120" t="s">
        <v>692</v>
      </c>
    </row>
    <row r="121" spans="2:2" x14ac:dyDescent="0.25">
      <c r="B121" t="s">
        <v>693</v>
      </c>
    </row>
    <row r="122" spans="2:2" x14ac:dyDescent="0.25">
      <c r="B122" t="s">
        <v>694</v>
      </c>
    </row>
    <row r="123" spans="2:2" x14ac:dyDescent="0.25">
      <c r="B123" t="s">
        <v>695</v>
      </c>
    </row>
    <row r="124" spans="2:2" x14ac:dyDescent="0.25">
      <c r="B124" t="s">
        <v>696</v>
      </c>
    </row>
    <row r="125" spans="2:2" x14ac:dyDescent="0.25">
      <c r="B125" t="s">
        <v>697</v>
      </c>
    </row>
    <row r="126" spans="2:2" x14ac:dyDescent="0.25">
      <c r="B126" t="s">
        <v>698</v>
      </c>
    </row>
    <row r="127" spans="2:2" x14ac:dyDescent="0.25">
      <c r="B127" t="s">
        <v>699</v>
      </c>
    </row>
    <row r="128" spans="2:2" x14ac:dyDescent="0.25">
      <c r="B128" t="s">
        <v>700</v>
      </c>
    </row>
    <row r="129" spans="2:2" x14ac:dyDescent="0.25">
      <c r="B129" t="s">
        <v>701</v>
      </c>
    </row>
    <row r="130" spans="2:2" x14ac:dyDescent="0.25">
      <c r="B130" t="s">
        <v>702</v>
      </c>
    </row>
    <row r="131" spans="2:2" x14ac:dyDescent="0.25">
      <c r="B131" t="s">
        <v>703</v>
      </c>
    </row>
    <row r="132" spans="2:2" x14ac:dyDescent="0.25">
      <c r="B132" t="s">
        <v>704</v>
      </c>
    </row>
    <row r="133" spans="2:2" x14ac:dyDescent="0.25">
      <c r="B133" t="s">
        <v>705</v>
      </c>
    </row>
    <row r="134" spans="2:2" x14ac:dyDescent="0.25">
      <c r="B134" t="s">
        <v>706</v>
      </c>
    </row>
    <row r="135" spans="2:2" x14ac:dyDescent="0.25">
      <c r="B135" t="s">
        <v>707</v>
      </c>
    </row>
    <row r="136" spans="2:2" x14ac:dyDescent="0.25">
      <c r="B136" t="s">
        <v>708</v>
      </c>
    </row>
    <row r="137" spans="2:2" x14ac:dyDescent="0.25">
      <c r="B137" t="s">
        <v>709</v>
      </c>
    </row>
    <row r="138" spans="2:2" x14ac:dyDescent="0.25">
      <c r="B138" t="s">
        <v>710</v>
      </c>
    </row>
    <row r="139" spans="2:2" x14ac:dyDescent="0.25">
      <c r="B139" t="s">
        <v>711</v>
      </c>
    </row>
    <row r="140" spans="2:2" x14ac:dyDescent="0.25">
      <c r="B140" t="s">
        <v>712</v>
      </c>
    </row>
    <row r="141" spans="2:2" x14ac:dyDescent="0.25">
      <c r="B141" t="s">
        <v>713</v>
      </c>
    </row>
    <row r="142" spans="2:2" x14ac:dyDescent="0.25">
      <c r="B142" t="s">
        <v>714</v>
      </c>
    </row>
    <row r="143" spans="2:2" x14ac:dyDescent="0.25">
      <c r="B143" t="s">
        <v>715</v>
      </c>
    </row>
    <row r="144" spans="2:2" x14ac:dyDescent="0.25">
      <c r="B144" t="s">
        <v>716</v>
      </c>
    </row>
    <row r="145" spans="2:2" x14ac:dyDescent="0.25">
      <c r="B145" t="s">
        <v>717</v>
      </c>
    </row>
    <row r="146" spans="2:2" x14ac:dyDescent="0.25">
      <c r="B146" t="s">
        <v>718</v>
      </c>
    </row>
    <row r="147" spans="2:2" x14ac:dyDescent="0.25">
      <c r="B147" t="s">
        <v>719</v>
      </c>
    </row>
    <row r="148" spans="2:2" x14ac:dyDescent="0.25">
      <c r="B148" t="s">
        <v>720</v>
      </c>
    </row>
    <row r="149" spans="2:2" x14ac:dyDescent="0.25">
      <c r="B149" t="s">
        <v>721</v>
      </c>
    </row>
    <row r="150" spans="2:2" x14ac:dyDescent="0.25">
      <c r="B150" t="s">
        <v>722</v>
      </c>
    </row>
    <row r="151" spans="2:2" x14ac:dyDescent="0.25">
      <c r="B151" t="s">
        <v>723</v>
      </c>
    </row>
    <row r="152" spans="2:2" x14ac:dyDescent="0.25">
      <c r="B152" t="s">
        <v>724</v>
      </c>
    </row>
    <row r="153" spans="2:2" x14ac:dyDescent="0.25">
      <c r="B153" t="s">
        <v>725</v>
      </c>
    </row>
    <row r="154" spans="2:2" x14ac:dyDescent="0.25">
      <c r="B154" t="s">
        <v>726</v>
      </c>
    </row>
    <row r="155" spans="2:2" x14ac:dyDescent="0.25">
      <c r="B155" t="s">
        <v>727</v>
      </c>
    </row>
    <row r="156" spans="2:2" x14ac:dyDescent="0.25">
      <c r="B156" t="s">
        <v>728</v>
      </c>
    </row>
    <row r="157" spans="2:2" x14ac:dyDescent="0.25">
      <c r="B157" t="s">
        <v>729</v>
      </c>
    </row>
    <row r="158" spans="2:2" x14ac:dyDescent="0.25">
      <c r="B158" t="s">
        <v>730</v>
      </c>
    </row>
    <row r="159" spans="2:2" x14ac:dyDescent="0.25">
      <c r="B159" t="s">
        <v>731</v>
      </c>
    </row>
    <row r="160" spans="2:2" x14ac:dyDescent="0.25">
      <c r="B160" t="s">
        <v>732</v>
      </c>
    </row>
    <row r="161" spans="2:2" x14ac:dyDescent="0.25">
      <c r="B161" t="s">
        <v>733</v>
      </c>
    </row>
    <row r="162" spans="2:2" x14ac:dyDescent="0.25">
      <c r="B162" t="s">
        <v>734</v>
      </c>
    </row>
    <row r="163" spans="2:2" x14ac:dyDescent="0.25">
      <c r="B163" t="s">
        <v>735</v>
      </c>
    </row>
    <row r="164" spans="2:2" x14ac:dyDescent="0.25">
      <c r="B164" t="s">
        <v>736</v>
      </c>
    </row>
    <row r="165" spans="2:2" x14ac:dyDescent="0.25">
      <c r="B165" t="s">
        <v>737</v>
      </c>
    </row>
    <row r="166" spans="2:2" x14ac:dyDescent="0.25">
      <c r="B166" t="s">
        <v>738</v>
      </c>
    </row>
    <row r="167" spans="2:2" x14ac:dyDescent="0.25">
      <c r="B167" t="s">
        <v>739</v>
      </c>
    </row>
    <row r="168" spans="2:2" x14ac:dyDescent="0.25">
      <c r="B168" t="s">
        <v>740</v>
      </c>
    </row>
    <row r="169" spans="2:2" x14ac:dyDescent="0.25">
      <c r="B169" t="s">
        <v>741</v>
      </c>
    </row>
    <row r="170" spans="2:2" x14ac:dyDescent="0.25">
      <c r="B170" t="s">
        <v>742</v>
      </c>
    </row>
    <row r="171" spans="2:2" x14ac:dyDescent="0.25">
      <c r="B171" t="s">
        <v>743</v>
      </c>
    </row>
    <row r="172" spans="2:2" x14ac:dyDescent="0.25">
      <c r="B172" t="s">
        <v>744</v>
      </c>
    </row>
    <row r="173" spans="2:2" x14ac:dyDescent="0.25">
      <c r="B173" t="s">
        <v>745</v>
      </c>
    </row>
    <row r="174" spans="2:2" x14ac:dyDescent="0.25">
      <c r="B174" t="s">
        <v>746</v>
      </c>
    </row>
    <row r="175" spans="2:2" x14ac:dyDescent="0.25">
      <c r="B175" t="s">
        <v>747</v>
      </c>
    </row>
    <row r="176" spans="2:2" x14ac:dyDescent="0.25">
      <c r="B176" t="s">
        <v>748</v>
      </c>
    </row>
    <row r="177" spans="2:2" x14ac:dyDescent="0.25">
      <c r="B177" t="s">
        <v>749</v>
      </c>
    </row>
    <row r="178" spans="2:2" x14ac:dyDescent="0.25">
      <c r="B178" t="s">
        <v>750</v>
      </c>
    </row>
    <row r="179" spans="2:2" x14ac:dyDescent="0.25">
      <c r="B179" t="s">
        <v>751</v>
      </c>
    </row>
    <row r="180" spans="2:2" x14ac:dyDescent="0.25">
      <c r="B180" t="s">
        <v>752</v>
      </c>
    </row>
    <row r="181" spans="2:2" x14ac:dyDescent="0.25">
      <c r="B181" t="s">
        <v>753</v>
      </c>
    </row>
    <row r="182" spans="2:2" x14ac:dyDescent="0.25">
      <c r="B182" t="s">
        <v>11</v>
      </c>
    </row>
    <row r="183" spans="2:2" x14ac:dyDescent="0.25">
      <c r="B183" t="s">
        <v>756</v>
      </c>
    </row>
    <row r="184" spans="2:2" x14ac:dyDescent="0.25">
      <c r="B184" t="s">
        <v>757</v>
      </c>
    </row>
    <row r="185" spans="2:2" x14ac:dyDescent="0.25">
      <c r="B185" t="s">
        <v>758</v>
      </c>
    </row>
    <row r="186" spans="2:2" x14ac:dyDescent="0.25">
      <c r="B186" t="s">
        <v>759</v>
      </c>
    </row>
    <row r="187" spans="2:2" x14ac:dyDescent="0.25">
      <c r="B187" t="s">
        <v>760</v>
      </c>
    </row>
    <row r="188" spans="2:2" x14ac:dyDescent="0.25">
      <c r="B188" t="s">
        <v>754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X118"/>
  <sheetViews>
    <sheetView showGridLines="0" tabSelected="1" topLeftCell="A79" zoomScale="90" zoomScaleNormal="90" workbookViewId="0">
      <pane ySplit="16125" topLeftCell="A917"/>
      <selection activeCell="I84" sqref="I84"/>
      <selection pane="bottomLeft" activeCell="M802" sqref="M802"/>
    </sheetView>
  </sheetViews>
  <sheetFormatPr defaultColWidth="9.140625" defaultRowHeight="15" x14ac:dyDescent="0.25"/>
  <cols>
    <col min="1" max="1" width="24.5703125" customWidth="1"/>
    <col min="2" max="2" width="14.42578125" customWidth="1"/>
    <col min="3" max="3" width="9" customWidth="1"/>
    <col min="4" max="4" width="8.42578125" customWidth="1"/>
    <col min="5" max="5" width="20.5703125" customWidth="1"/>
    <col min="6" max="6" width="5.42578125" customWidth="1"/>
    <col min="7" max="7" width="13.5703125" customWidth="1"/>
    <col min="8" max="8" width="25" customWidth="1"/>
    <col min="9" max="9" width="24.5703125" customWidth="1"/>
    <col min="10" max="10" width="2.5703125" customWidth="1"/>
    <col min="11" max="11" width="3" customWidth="1"/>
    <col min="14" max="14" width="14.85546875" customWidth="1"/>
    <col min="15" max="15" width="15.5703125" bestFit="1" customWidth="1"/>
    <col min="16" max="16" width="16.140625" customWidth="1"/>
  </cols>
  <sheetData>
    <row r="1" spans="1:13" ht="73.5" customHeight="1" thickBot="1" x14ac:dyDescent="0.3">
      <c r="A1" s="200"/>
      <c r="B1" s="200"/>
      <c r="C1" s="205" t="s">
        <v>770</v>
      </c>
      <c r="D1" s="206"/>
      <c r="E1" s="206"/>
      <c r="F1" s="206"/>
      <c r="G1" s="206"/>
      <c r="H1" s="206"/>
      <c r="I1" s="125"/>
    </row>
    <row r="2" spans="1:13" ht="43.5" customHeight="1" thickBot="1" x14ac:dyDescent="0.3">
      <c r="A2" s="1"/>
      <c r="B2" s="1"/>
      <c r="C2" s="55"/>
      <c r="D2" s="56"/>
      <c r="E2" s="56"/>
      <c r="F2" s="56"/>
      <c r="G2" s="56"/>
      <c r="H2" s="56"/>
      <c r="I2" s="1"/>
    </row>
    <row r="3" spans="1:13" ht="4.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13" ht="19.5" x14ac:dyDescent="0.25">
      <c r="A4" s="213" t="s">
        <v>0</v>
      </c>
      <c r="B4" s="213"/>
      <c r="C4" s="213"/>
      <c r="D4" s="213"/>
      <c r="E4" s="213"/>
      <c r="F4" s="213"/>
      <c r="G4" s="213"/>
      <c r="H4" s="213"/>
      <c r="I4" s="213"/>
    </row>
    <row r="5" spans="1:13" ht="5.0999999999999996" customHeight="1" x14ac:dyDescent="0.25"/>
    <row r="6" spans="1:13" ht="15.75" thickBot="1" x14ac:dyDescent="0.3">
      <c r="A6" s="2" t="s">
        <v>1</v>
      </c>
      <c r="B6" s="207" t="s">
        <v>805</v>
      </c>
      <c r="C6" s="207"/>
      <c r="D6" s="207"/>
      <c r="E6" s="208"/>
      <c r="G6" s="2" t="s">
        <v>2</v>
      </c>
      <c r="H6" s="209">
        <f>VLOOKUP(B6,Municípios_CNPJ!$B$3:$F$401,5,FALSE)</f>
        <v>81478133000170</v>
      </c>
      <c r="I6" s="210"/>
      <c r="M6" s="19" t="s">
        <v>473</v>
      </c>
    </row>
    <row r="7" spans="1:13" ht="3" customHeight="1" x14ac:dyDescent="0.25">
      <c r="A7" s="2"/>
      <c r="B7" s="23"/>
      <c r="C7" s="23"/>
      <c r="D7" s="23"/>
      <c r="E7" s="23"/>
      <c r="G7" s="2"/>
      <c r="H7" s="23"/>
      <c r="I7" s="23"/>
    </row>
    <row r="8" spans="1:13" ht="27" customHeight="1" thickBot="1" x14ac:dyDescent="0.3">
      <c r="A8" s="24" t="s">
        <v>544</v>
      </c>
      <c r="B8" s="212" t="s">
        <v>806</v>
      </c>
      <c r="C8" s="212"/>
      <c r="D8" s="212"/>
      <c r="E8" s="212"/>
      <c r="G8" s="24" t="s">
        <v>478</v>
      </c>
      <c r="H8" s="215"/>
      <c r="I8" s="216"/>
    </row>
    <row r="9" spans="1:13" ht="3" customHeight="1" x14ac:dyDescent="0.25">
      <c r="B9" s="23"/>
      <c r="C9" s="23"/>
      <c r="D9" s="23"/>
      <c r="E9" s="23"/>
      <c r="H9" s="23"/>
      <c r="I9" s="23"/>
    </row>
    <row r="10" spans="1:13" ht="15.75" thickBot="1" x14ac:dyDescent="0.3">
      <c r="A10" s="2" t="s">
        <v>3</v>
      </c>
      <c r="B10" s="161">
        <v>72</v>
      </c>
      <c r="C10" s="214" t="s">
        <v>498</v>
      </c>
      <c r="D10" s="214"/>
      <c r="E10" s="121" t="s">
        <v>831</v>
      </c>
      <c r="G10" s="2"/>
      <c r="H10" s="191"/>
      <c r="I10" s="211"/>
    </row>
    <row r="11" spans="1:13" ht="3" customHeight="1" x14ac:dyDescent="0.25">
      <c r="A11" s="2"/>
      <c r="B11" s="23"/>
      <c r="C11" s="23"/>
      <c r="D11" s="23"/>
      <c r="E11" s="23"/>
      <c r="G11" s="2"/>
      <c r="H11" s="23"/>
      <c r="I11" s="23"/>
    </row>
    <row r="12" spans="1:13" ht="8.1" customHeight="1" thickBot="1" x14ac:dyDescent="0.3">
      <c r="A12" s="4"/>
      <c r="B12" s="5"/>
      <c r="C12" s="5"/>
      <c r="D12" s="5"/>
      <c r="E12" s="5"/>
      <c r="F12" s="6"/>
      <c r="G12" s="4"/>
      <c r="H12" s="25"/>
      <c r="I12" s="25"/>
    </row>
    <row r="13" spans="1:13" ht="8.1" customHeight="1" x14ac:dyDescent="0.25">
      <c r="H13" s="23"/>
      <c r="I13" s="23"/>
    </row>
    <row r="14" spans="1:13" ht="15.75" customHeight="1" thickBot="1" x14ac:dyDescent="0.3">
      <c r="A14" s="2" t="s">
        <v>4</v>
      </c>
      <c r="B14" s="191" t="s">
        <v>807</v>
      </c>
      <c r="C14" s="191"/>
      <c r="D14" s="191"/>
      <c r="E14" s="211"/>
      <c r="G14" s="2" t="s">
        <v>6</v>
      </c>
      <c r="H14" s="207" t="s">
        <v>815</v>
      </c>
      <c r="I14" s="207"/>
      <c r="L14" s="27"/>
    </row>
    <row r="15" spans="1:13" ht="3" customHeight="1" x14ac:dyDescent="0.25">
      <c r="A15" s="2"/>
      <c r="G15" s="2"/>
      <c r="H15" s="23"/>
      <c r="I15" s="23"/>
    </row>
    <row r="16" spans="1:13" ht="15.75" thickBot="1" x14ac:dyDescent="0.3">
      <c r="A16" s="2" t="s">
        <v>7</v>
      </c>
      <c r="B16" s="191" t="s">
        <v>808</v>
      </c>
      <c r="C16" s="191"/>
      <c r="E16" s="3"/>
      <c r="G16" s="2" t="s">
        <v>5</v>
      </c>
      <c r="H16" s="191" t="s">
        <v>809</v>
      </c>
      <c r="I16" s="191"/>
    </row>
    <row r="17" spans="1:22" ht="3" customHeight="1" x14ac:dyDescent="0.25">
      <c r="H17" s="23"/>
      <c r="I17" s="23"/>
    </row>
    <row r="18" spans="1:22" ht="15.75" thickBot="1" x14ac:dyDescent="0.3">
      <c r="A18" s="2" t="s">
        <v>8</v>
      </c>
      <c r="B18" s="201" t="s">
        <v>810</v>
      </c>
      <c r="C18" s="191"/>
      <c r="D18" s="191"/>
      <c r="E18" s="191"/>
      <c r="G18" s="2" t="s">
        <v>9</v>
      </c>
      <c r="H18" s="191">
        <v>44984570545</v>
      </c>
      <c r="I18" s="191"/>
    </row>
    <row r="19" spans="1:22" ht="8.1" customHeight="1" thickBot="1" x14ac:dyDescent="0.3">
      <c r="A19" s="4"/>
      <c r="B19" s="5"/>
      <c r="C19" s="5"/>
      <c r="D19" s="5"/>
      <c r="E19" s="5"/>
      <c r="F19" s="6"/>
      <c r="G19" s="4"/>
      <c r="H19" s="5"/>
      <c r="I19" s="5"/>
    </row>
    <row r="20" spans="1:22" ht="8.1" customHeight="1" x14ac:dyDescent="0.25"/>
    <row r="21" spans="1:22" ht="15.75" x14ac:dyDescent="0.25">
      <c r="A21" s="198" t="s">
        <v>489</v>
      </c>
      <c r="B21" s="198"/>
      <c r="C21" s="198"/>
      <c r="D21" s="198"/>
      <c r="E21" s="198"/>
      <c r="F21" s="198"/>
      <c r="G21" s="198"/>
      <c r="H21" s="198"/>
      <c r="I21" s="198"/>
    </row>
    <row r="22" spans="1:22" ht="6" customHeight="1" x14ac:dyDescent="0.25"/>
    <row r="23" spans="1:22" ht="56.25" customHeight="1" x14ac:dyDescent="0.25">
      <c r="A23" s="202" t="s">
        <v>829</v>
      </c>
      <c r="B23" s="203"/>
      <c r="C23" s="203"/>
      <c r="D23" s="203"/>
      <c r="E23" s="203"/>
      <c r="F23" s="203"/>
      <c r="G23" s="203"/>
      <c r="H23" s="203"/>
      <c r="I23" s="204"/>
      <c r="J23" s="27" t="s">
        <v>492</v>
      </c>
      <c r="L23" s="27"/>
    </row>
    <row r="24" spans="1:22" ht="6" customHeight="1" x14ac:dyDescent="0.25"/>
    <row r="25" spans="1:22" ht="17.25" customHeight="1" x14ac:dyDescent="0.25">
      <c r="A25" s="198" t="s">
        <v>10</v>
      </c>
      <c r="B25" s="198"/>
      <c r="C25" s="198"/>
      <c r="D25" s="198"/>
      <c r="E25" s="198"/>
      <c r="F25" s="198"/>
      <c r="G25" s="198"/>
      <c r="H25" s="198"/>
      <c r="I25" s="198"/>
    </row>
    <row r="26" spans="1:22" ht="5.2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</row>
    <row r="27" spans="1:22" ht="49.5" customHeight="1" x14ac:dyDescent="0.25">
      <c r="A27" s="218" t="s">
        <v>830</v>
      </c>
      <c r="B27" s="218"/>
      <c r="C27" s="218"/>
      <c r="D27" s="218"/>
      <c r="E27" s="218"/>
      <c r="F27" s="218"/>
      <c r="G27" s="218"/>
      <c r="H27" s="218"/>
      <c r="I27" s="218"/>
      <c r="J27" s="27" t="s">
        <v>492</v>
      </c>
      <c r="L27" s="27"/>
    </row>
    <row r="28" spans="1:22" ht="4.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27"/>
    </row>
    <row r="29" spans="1:22" ht="19.5" customHeight="1" thickBot="1" x14ac:dyDescent="0.3">
      <c r="A29" s="198" t="s">
        <v>774</v>
      </c>
      <c r="B29" s="198"/>
      <c r="C29" s="198"/>
      <c r="D29" s="198"/>
      <c r="E29" s="198"/>
      <c r="F29" s="198"/>
      <c r="G29" s="198"/>
      <c r="H29" s="198"/>
      <c r="I29" s="198"/>
    </row>
    <row r="30" spans="1:22" ht="19.5" thickBot="1" x14ac:dyDescent="0.3">
      <c r="A30" s="127" t="s">
        <v>755</v>
      </c>
      <c r="B30" s="101"/>
      <c r="C30" s="153">
        <v>1</v>
      </c>
      <c r="D30" s="102"/>
      <c r="E30" s="102"/>
      <c r="F30" s="102"/>
      <c r="G30" s="102"/>
      <c r="H30" s="102"/>
      <c r="I30" s="102"/>
      <c r="J30" s="103"/>
      <c r="K30" s="104" t="s">
        <v>764</v>
      </c>
    </row>
    <row r="31" spans="1:22" ht="21" x14ac:dyDescent="0.35">
      <c r="A31" s="134" t="s">
        <v>756</v>
      </c>
      <c r="C31" s="95"/>
      <c r="D31" s="95"/>
      <c r="E31" s="95"/>
      <c r="F31" s="95"/>
      <c r="G31" s="95"/>
      <c r="H31" s="199" t="s">
        <v>762</v>
      </c>
      <c r="I31" s="199"/>
      <c r="K31" s="142" t="str">
        <f>IF($C$30&gt;0,"x","vazia")</f>
        <v>x</v>
      </c>
      <c r="L31" s="157" t="s">
        <v>766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</row>
    <row r="32" spans="1:22" ht="15.75" customHeight="1" x14ac:dyDescent="0.25">
      <c r="A32" s="136" t="s">
        <v>760</v>
      </c>
      <c r="B32" s="135" t="s">
        <v>493</v>
      </c>
      <c r="C32" s="135"/>
      <c r="D32" s="135"/>
      <c r="E32" s="135"/>
      <c r="F32" s="135"/>
      <c r="G32" s="137" t="s">
        <v>486</v>
      </c>
      <c r="H32" s="174" t="s">
        <v>595</v>
      </c>
      <c r="I32" s="174" t="s">
        <v>596</v>
      </c>
      <c r="K32" s="142" t="str">
        <f>IF($C$30&gt;0,"x","vazia")</f>
        <v>x</v>
      </c>
      <c r="L32" s="156" t="s">
        <v>767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</row>
    <row r="33" spans="1:24" x14ac:dyDescent="0.25">
      <c r="A33" s="170" t="s">
        <v>479</v>
      </c>
      <c r="B33" s="171" t="s">
        <v>816</v>
      </c>
      <c r="C33" s="172"/>
      <c r="D33" s="172"/>
      <c r="E33" s="172"/>
      <c r="F33" s="173"/>
      <c r="G33" s="170">
        <v>1</v>
      </c>
      <c r="H33" s="188">
        <v>225709.87</v>
      </c>
      <c r="I33" s="188">
        <v>7360828.8200000003</v>
      </c>
      <c r="K33" s="142" t="str">
        <f>IF($C$30&gt;0,"x","vazia")</f>
        <v>x</v>
      </c>
      <c r="L33" s="158" t="s">
        <v>765</v>
      </c>
      <c r="M33" s="159"/>
      <c r="N33" s="159"/>
      <c r="O33" s="159"/>
      <c r="P33" s="160"/>
      <c r="Q33" s="159"/>
      <c r="R33" s="159"/>
      <c r="S33" s="159"/>
      <c r="T33" s="159"/>
      <c r="U33" s="159"/>
      <c r="V33" s="159"/>
      <c r="W33" s="159"/>
      <c r="X33" s="159"/>
    </row>
    <row r="34" spans="1:24" x14ac:dyDescent="0.25">
      <c r="A34" s="133" t="s">
        <v>479</v>
      </c>
      <c r="B34" s="130"/>
      <c r="C34" s="131"/>
      <c r="D34" s="131"/>
      <c r="E34" s="131"/>
      <c r="F34" s="132"/>
      <c r="G34" s="133">
        <v>2</v>
      </c>
      <c r="H34" s="129">
        <v>226099.82</v>
      </c>
      <c r="I34" s="129">
        <v>7360741.6100000003</v>
      </c>
      <c r="K34" s="142" t="str">
        <f>IF((A33&gt;0),"X","vazia")</f>
        <v>X</v>
      </c>
    </row>
    <row r="35" spans="1:24" x14ac:dyDescent="0.25">
      <c r="A35" s="170" t="s">
        <v>479</v>
      </c>
      <c r="B35" s="130"/>
      <c r="C35" s="131"/>
      <c r="D35" s="131"/>
      <c r="E35" s="131"/>
      <c r="F35" s="132"/>
      <c r="G35" s="133">
        <v>3</v>
      </c>
      <c r="H35" s="129">
        <v>226157.52</v>
      </c>
      <c r="I35" s="129">
        <v>7360698.1100000003</v>
      </c>
      <c r="K35" s="105" t="str">
        <f t="shared" ref="K35:K58" si="0">IF((A34&gt;0),"X","vazia")</f>
        <v>X</v>
      </c>
    </row>
    <row r="36" spans="1:24" x14ac:dyDescent="0.25">
      <c r="A36" s="133" t="s">
        <v>479</v>
      </c>
      <c r="B36" s="130"/>
      <c r="C36" s="131"/>
      <c r="D36" s="131"/>
      <c r="E36" s="131"/>
      <c r="F36" s="132"/>
      <c r="G36" s="133">
        <v>4</v>
      </c>
      <c r="H36" s="129">
        <v>226218.9</v>
      </c>
      <c r="I36" s="129">
        <v>7360634.0099999998</v>
      </c>
      <c r="K36" s="105" t="str">
        <f>IF((A35&gt;0),"X","vazia")</f>
        <v>X</v>
      </c>
    </row>
    <row r="37" spans="1:24" x14ac:dyDescent="0.25">
      <c r="A37" s="170" t="s">
        <v>479</v>
      </c>
      <c r="B37" s="130"/>
      <c r="C37" s="131"/>
      <c r="D37" s="131"/>
      <c r="E37" s="131"/>
      <c r="F37" s="132"/>
      <c r="G37" s="133">
        <v>5</v>
      </c>
      <c r="H37" s="129">
        <v>226307.5</v>
      </c>
      <c r="I37" s="129">
        <v>7360575.8799999999</v>
      </c>
      <c r="K37" s="105" t="str">
        <f t="shared" si="0"/>
        <v>X</v>
      </c>
    </row>
    <row r="38" spans="1:24" x14ac:dyDescent="0.25">
      <c r="A38" s="133" t="s">
        <v>479</v>
      </c>
      <c r="B38" s="130"/>
      <c r="C38" s="131"/>
      <c r="D38" s="131"/>
      <c r="E38" s="131"/>
      <c r="F38" s="132"/>
      <c r="G38" s="133">
        <v>6</v>
      </c>
      <c r="H38" s="129">
        <v>226439.67999999999</v>
      </c>
      <c r="I38" s="129">
        <v>7360527.2599999998</v>
      </c>
      <c r="K38" s="105" t="str">
        <f t="shared" si="0"/>
        <v>X</v>
      </c>
    </row>
    <row r="39" spans="1:24" x14ac:dyDescent="0.25">
      <c r="A39" s="170" t="s">
        <v>479</v>
      </c>
      <c r="B39" s="130"/>
      <c r="C39" s="131"/>
      <c r="D39" s="131"/>
      <c r="E39" s="131"/>
      <c r="F39" s="132"/>
      <c r="G39" s="133">
        <v>7</v>
      </c>
      <c r="H39" s="129">
        <v>226642.66</v>
      </c>
      <c r="I39" s="129">
        <v>7360204.8300000001</v>
      </c>
      <c r="K39" s="105" t="str">
        <f t="shared" si="0"/>
        <v>X</v>
      </c>
    </row>
    <row r="40" spans="1:24" x14ac:dyDescent="0.25">
      <c r="A40" s="133" t="s">
        <v>479</v>
      </c>
      <c r="B40" s="130"/>
      <c r="C40" s="131"/>
      <c r="D40" s="131"/>
      <c r="E40" s="131"/>
      <c r="F40" s="132"/>
      <c r="G40" s="133">
        <v>8</v>
      </c>
      <c r="H40" s="129">
        <v>226650.35</v>
      </c>
      <c r="I40" s="129">
        <v>7360097.6699999999</v>
      </c>
      <c r="K40" s="105" t="str">
        <f t="shared" si="0"/>
        <v>X</v>
      </c>
    </row>
    <row r="41" spans="1:24" x14ac:dyDescent="0.25">
      <c r="A41" s="170" t="s">
        <v>479</v>
      </c>
      <c r="B41" s="130"/>
      <c r="C41" s="131"/>
      <c r="D41" s="131"/>
      <c r="E41" s="131"/>
      <c r="F41" s="132"/>
      <c r="G41" s="133">
        <v>9</v>
      </c>
      <c r="H41" s="129">
        <v>226678.57</v>
      </c>
      <c r="I41" s="129">
        <v>7360051.4400000004</v>
      </c>
      <c r="K41" s="105" t="str">
        <f t="shared" si="0"/>
        <v>X</v>
      </c>
    </row>
    <row r="42" spans="1:24" x14ac:dyDescent="0.25">
      <c r="A42" s="133" t="s">
        <v>479</v>
      </c>
      <c r="B42" s="130"/>
      <c r="C42" s="131"/>
      <c r="D42" s="131"/>
      <c r="E42" s="131"/>
      <c r="F42" s="132"/>
      <c r="G42" s="133">
        <v>10</v>
      </c>
      <c r="H42" s="129">
        <v>226747.23</v>
      </c>
      <c r="I42" s="129">
        <v>7360064.71</v>
      </c>
      <c r="K42" s="105" t="str">
        <f t="shared" si="0"/>
        <v>X</v>
      </c>
    </row>
    <row r="43" spans="1:24" x14ac:dyDescent="0.25">
      <c r="A43" s="170" t="s">
        <v>479</v>
      </c>
      <c r="B43" s="130"/>
      <c r="C43" s="131"/>
      <c r="D43" s="131"/>
      <c r="E43" s="131"/>
      <c r="F43" s="132"/>
      <c r="G43" s="133">
        <v>11</v>
      </c>
      <c r="H43" s="129">
        <v>226813.18</v>
      </c>
      <c r="I43" s="129">
        <v>7360105.1100000003</v>
      </c>
      <c r="K43" s="105" t="str">
        <f t="shared" si="0"/>
        <v>X</v>
      </c>
    </row>
    <row r="44" spans="1:24" x14ac:dyDescent="0.25">
      <c r="A44" s="133" t="s">
        <v>479</v>
      </c>
      <c r="B44" s="130"/>
      <c r="C44" s="131"/>
      <c r="D44" s="131"/>
      <c r="E44" s="131"/>
      <c r="F44" s="132"/>
      <c r="G44" s="133">
        <v>12</v>
      </c>
      <c r="H44" s="129">
        <v>227070.5</v>
      </c>
      <c r="I44" s="129">
        <v>7360031.6699999999</v>
      </c>
      <c r="K44" s="105" t="str">
        <f t="shared" si="0"/>
        <v>X</v>
      </c>
    </row>
    <row r="45" spans="1:24" x14ac:dyDescent="0.25">
      <c r="A45" s="170" t="s">
        <v>479</v>
      </c>
      <c r="B45" s="130"/>
      <c r="C45" s="131"/>
      <c r="D45" s="131"/>
      <c r="E45" s="131"/>
      <c r="F45" s="132"/>
      <c r="G45" s="133">
        <v>13</v>
      </c>
      <c r="H45" s="129">
        <v>227213.11</v>
      </c>
      <c r="I45" s="129">
        <v>7360009.3600000003</v>
      </c>
      <c r="K45" s="105" t="str">
        <f t="shared" si="0"/>
        <v>X</v>
      </c>
    </row>
    <row r="46" spans="1:24" x14ac:dyDescent="0.25">
      <c r="A46" s="133" t="s">
        <v>479</v>
      </c>
      <c r="B46" s="130"/>
      <c r="C46" s="131"/>
      <c r="D46" s="131"/>
      <c r="E46" s="131"/>
      <c r="F46" s="132"/>
      <c r="G46" s="133">
        <v>14</v>
      </c>
      <c r="H46" s="129">
        <v>227264.76</v>
      </c>
      <c r="I46" s="129">
        <v>7359938.5499999998</v>
      </c>
      <c r="K46" s="105" t="str">
        <f t="shared" si="0"/>
        <v>X</v>
      </c>
    </row>
    <row r="47" spans="1:24" x14ac:dyDescent="0.25">
      <c r="A47" s="170" t="s">
        <v>479</v>
      </c>
      <c r="B47" s="130"/>
      <c r="C47" s="131"/>
      <c r="D47" s="131"/>
      <c r="E47" s="131"/>
      <c r="F47" s="132"/>
      <c r="G47" s="133">
        <v>15</v>
      </c>
      <c r="H47" s="129">
        <v>227244.79999999999</v>
      </c>
      <c r="I47" s="129">
        <v>7359779.3899999997</v>
      </c>
      <c r="K47" s="105" t="str">
        <f t="shared" si="0"/>
        <v>X</v>
      </c>
    </row>
    <row r="48" spans="1:24" x14ac:dyDescent="0.25">
      <c r="A48" s="133" t="s">
        <v>479</v>
      </c>
      <c r="B48" s="130"/>
      <c r="C48" s="131"/>
      <c r="D48" s="131"/>
      <c r="E48" s="131"/>
      <c r="F48" s="132"/>
      <c r="G48" s="133">
        <v>16</v>
      </c>
      <c r="H48" s="129">
        <v>227312.66</v>
      </c>
      <c r="I48" s="129">
        <v>7359603.4000000004</v>
      </c>
      <c r="K48" s="105" t="str">
        <f>IF((A47&gt;0),"X","vazia")</f>
        <v>X</v>
      </c>
    </row>
    <row r="49" spans="1:11" x14ac:dyDescent="0.25">
      <c r="A49" s="170" t="s">
        <v>479</v>
      </c>
      <c r="B49" s="130"/>
      <c r="C49" s="131"/>
      <c r="D49" s="131"/>
      <c r="E49" s="131"/>
      <c r="F49" s="132"/>
      <c r="G49" s="133">
        <v>17</v>
      </c>
      <c r="H49" s="129">
        <v>227364.86</v>
      </c>
      <c r="I49" s="129">
        <v>7359560.8899999997</v>
      </c>
      <c r="K49" s="105" t="str">
        <f t="shared" si="0"/>
        <v>X</v>
      </c>
    </row>
    <row r="50" spans="1:11" x14ac:dyDescent="0.25">
      <c r="A50" s="133" t="s">
        <v>479</v>
      </c>
      <c r="B50" s="130"/>
      <c r="C50" s="131"/>
      <c r="D50" s="131"/>
      <c r="E50" s="131"/>
      <c r="F50" s="132"/>
      <c r="G50" s="133">
        <v>18</v>
      </c>
      <c r="H50" s="129">
        <v>227465.9</v>
      </c>
      <c r="I50" s="129">
        <v>7359538.8700000001</v>
      </c>
      <c r="K50" s="105" t="str">
        <f>IF((A49&gt;0),"X","vazia")</f>
        <v>X</v>
      </c>
    </row>
    <row r="51" spans="1:11" x14ac:dyDescent="0.25">
      <c r="A51" s="170" t="s">
        <v>479</v>
      </c>
      <c r="B51" s="130"/>
      <c r="C51" s="131"/>
      <c r="D51" s="131"/>
      <c r="E51" s="131"/>
      <c r="F51" s="132"/>
      <c r="G51" s="133">
        <v>19</v>
      </c>
      <c r="H51" s="129">
        <v>227555.27</v>
      </c>
      <c r="I51" s="129">
        <v>7359439.4199999999</v>
      </c>
      <c r="K51" s="105" t="str">
        <f>IF((A50&gt;0),"X","vazia")</f>
        <v>X</v>
      </c>
    </row>
    <row r="52" spans="1:11" x14ac:dyDescent="0.25">
      <c r="A52" s="133" t="s">
        <v>479</v>
      </c>
      <c r="B52" s="130"/>
      <c r="C52" s="131"/>
      <c r="D52" s="131"/>
      <c r="E52" s="131"/>
      <c r="F52" s="132"/>
      <c r="G52" s="133">
        <v>20</v>
      </c>
      <c r="H52" s="129">
        <v>227577.02</v>
      </c>
      <c r="I52" s="129">
        <v>7359329.9900000002</v>
      </c>
      <c r="K52" s="105" t="str">
        <f>IF((A51&gt;0),"X","vazia")</f>
        <v>X</v>
      </c>
    </row>
    <row r="53" spans="1:11" x14ac:dyDescent="0.25">
      <c r="A53" s="170" t="s">
        <v>479</v>
      </c>
      <c r="B53" s="130"/>
      <c r="C53" s="131"/>
      <c r="D53" s="131"/>
      <c r="E53" s="131"/>
      <c r="F53" s="132"/>
      <c r="G53" s="133">
        <v>21</v>
      </c>
      <c r="H53" s="129">
        <v>227618.6</v>
      </c>
      <c r="I53" s="129">
        <v>7359270.96</v>
      </c>
      <c r="K53" s="105" t="str">
        <f t="shared" si="0"/>
        <v>X</v>
      </c>
    </row>
    <row r="54" spans="1:11" x14ac:dyDescent="0.25">
      <c r="A54" s="133" t="s">
        <v>479</v>
      </c>
      <c r="B54" s="130"/>
      <c r="C54" s="131"/>
      <c r="D54" s="131"/>
      <c r="E54" s="131"/>
      <c r="F54" s="132"/>
      <c r="G54" s="133">
        <v>22</v>
      </c>
      <c r="H54" s="129">
        <v>227731.47</v>
      </c>
      <c r="I54" s="129">
        <v>7359201.3099999996</v>
      </c>
      <c r="K54" s="105" t="str">
        <f t="shared" si="0"/>
        <v>X</v>
      </c>
    </row>
    <row r="55" spans="1:11" x14ac:dyDescent="0.25">
      <c r="A55" s="170" t="s">
        <v>479</v>
      </c>
      <c r="B55" s="130"/>
      <c r="C55" s="131"/>
      <c r="D55" s="131"/>
      <c r="E55" s="131"/>
      <c r="F55" s="132"/>
      <c r="G55" s="133">
        <v>23</v>
      </c>
      <c r="H55" s="129">
        <v>227791.97</v>
      </c>
      <c r="I55" s="129">
        <v>7359125.2400000002</v>
      </c>
      <c r="K55" s="105" t="str">
        <f>IF((A54&gt;0),"X","vazia")</f>
        <v>X</v>
      </c>
    </row>
    <row r="56" spans="1:11" x14ac:dyDescent="0.25">
      <c r="A56" s="133" t="s">
        <v>479</v>
      </c>
      <c r="B56" s="130"/>
      <c r="C56" s="131"/>
      <c r="D56" s="131"/>
      <c r="E56" s="131"/>
      <c r="F56" s="132"/>
      <c r="G56" s="133">
        <v>24</v>
      </c>
      <c r="H56" s="129">
        <v>227786.46</v>
      </c>
      <c r="I56" s="129">
        <v>7358953.3099999996</v>
      </c>
      <c r="K56" s="105" t="str">
        <f t="shared" si="0"/>
        <v>X</v>
      </c>
    </row>
    <row r="57" spans="1:11" x14ac:dyDescent="0.25">
      <c r="A57" s="170" t="s">
        <v>479</v>
      </c>
      <c r="B57" s="130"/>
      <c r="C57" s="131"/>
      <c r="D57" s="131"/>
      <c r="E57" s="131"/>
      <c r="F57" s="132"/>
      <c r="G57" s="133">
        <v>25</v>
      </c>
      <c r="H57" s="129">
        <v>227823.63</v>
      </c>
      <c r="I57" s="129">
        <v>7358722.3799999999</v>
      </c>
      <c r="K57" s="105" t="str">
        <f t="shared" si="0"/>
        <v>X</v>
      </c>
    </row>
    <row r="58" spans="1:11" x14ac:dyDescent="0.25">
      <c r="A58" s="133" t="s">
        <v>479</v>
      </c>
      <c r="B58" s="130"/>
      <c r="C58" s="131"/>
      <c r="D58" s="131"/>
      <c r="E58" s="131"/>
      <c r="F58" s="132"/>
      <c r="G58" s="133">
        <v>26</v>
      </c>
      <c r="H58" s="129">
        <v>227959.67999999999</v>
      </c>
      <c r="I58" s="129">
        <v>7358641.21</v>
      </c>
      <c r="K58" s="105" t="str">
        <f t="shared" si="0"/>
        <v>X</v>
      </c>
    </row>
    <row r="59" spans="1:11" x14ac:dyDescent="0.25">
      <c r="A59" s="170" t="s">
        <v>479</v>
      </c>
      <c r="B59" s="130"/>
      <c r="C59" s="131"/>
      <c r="D59" s="131"/>
      <c r="E59" s="131"/>
      <c r="F59" s="132"/>
      <c r="G59" s="133">
        <v>27</v>
      </c>
      <c r="H59" s="129">
        <v>227970.63</v>
      </c>
      <c r="I59" s="129">
        <v>7358582.6900000004</v>
      </c>
      <c r="K59" s="105" t="str">
        <f>IF((A58&gt;0),"X","vazia")</f>
        <v>X</v>
      </c>
    </row>
    <row r="60" spans="1:11" x14ac:dyDescent="0.25">
      <c r="A60" s="133" t="s">
        <v>479</v>
      </c>
      <c r="B60" s="130"/>
      <c r="C60" s="131"/>
      <c r="D60" s="131"/>
      <c r="E60" s="131"/>
      <c r="F60" s="132"/>
      <c r="G60" s="133">
        <v>28</v>
      </c>
      <c r="H60" s="129">
        <v>227958.04</v>
      </c>
      <c r="I60" s="129">
        <v>7358464.7199999997</v>
      </c>
      <c r="K60" s="105" t="str">
        <f t="shared" ref="K60:K61" si="1">IF((A59&gt;0),"X","vazia")</f>
        <v>X</v>
      </c>
    </row>
    <row r="61" spans="1:11" x14ac:dyDescent="0.25">
      <c r="A61" s="170" t="s">
        <v>479</v>
      </c>
      <c r="B61" s="130"/>
      <c r="C61" s="131"/>
      <c r="D61" s="131"/>
      <c r="E61" s="131"/>
      <c r="F61" s="132"/>
      <c r="G61" s="133">
        <v>29</v>
      </c>
      <c r="H61" s="129">
        <v>228066.8</v>
      </c>
      <c r="I61" s="129">
        <v>7358264.5099999998</v>
      </c>
      <c r="K61" s="105" t="str">
        <f t="shared" si="1"/>
        <v>X</v>
      </c>
    </row>
    <row r="62" spans="1:11" x14ac:dyDescent="0.25">
      <c r="A62" s="133" t="s">
        <v>479</v>
      </c>
      <c r="B62" s="130"/>
      <c r="C62" s="131"/>
      <c r="D62" s="131"/>
      <c r="E62" s="131"/>
      <c r="F62" s="132"/>
      <c r="G62" s="133">
        <v>30</v>
      </c>
      <c r="H62" s="129">
        <v>228051.08</v>
      </c>
      <c r="I62" s="129">
        <v>7358054.3399999999</v>
      </c>
      <c r="K62" s="105" t="str">
        <f>IF((A61&gt;0),"X","vazia")</f>
        <v>X</v>
      </c>
    </row>
    <row r="63" spans="1:11" x14ac:dyDescent="0.25">
      <c r="A63" s="170" t="s">
        <v>479</v>
      </c>
      <c r="B63" s="130"/>
      <c r="C63" s="131"/>
      <c r="D63" s="131"/>
      <c r="E63" s="131"/>
      <c r="F63" s="132"/>
      <c r="G63" s="133">
        <v>31</v>
      </c>
      <c r="H63" s="129">
        <v>228029.81</v>
      </c>
      <c r="I63" s="129">
        <v>7357790.7800000003</v>
      </c>
      <c r="K63" s="105" t="str">
        <f t="shared" ref="K63" si="2">IF((A62&gt;0),"X","vazia")</f>
        <v>X</v>
      </c>
    </row>
    <row r="64" spans="1:11" x14ac:dyDescent="0.25">
      <c r="A64" s="133" t="s">
        <v>479</v>
      </c>
      <c r="B64" s="130"/>
      <c r="C64" s="131"/>
      <c r="D64" s="131"/>
      <c r="E64" s="131"/>
      <c r="F64" s="132"/>
      <c r="G64" s="133">
        <v>32</v>
      </c>
      <c r="H64" s="129">
        <v>228056.95999999999</v>
      </c>
      <c r="I64" s="129">
        <v>7357627.0899999999</v>
      </c>
      <c r="K64" s="105" t="str">
        <f>IF((A63&gt;0),"X","vazia")</f>
        <v>X</v>
      </c>
    </row>
    <row r="65" spans="1:11" x14ac:dyDescent="0.25">
      <c r="A65" s="170" t="s">
        <v>479</v>
      </c>
      <c r="B65" s="130"/>
      <c r="C65" s="131"/>
      <c r="D65" s="131"/>
      <c r="E65" s="131"/>
      <c r="F65" s="132"/>
      <c r="G65" s="133">
        <v>33</v>
      </c>
      <c r="H65" s="129">
        <v>228130.06</v>
      </c>
      <c r="I65" s="129">
        <v>7357519.7300000004</v>
      </c>
      <c r="K65" s="105" t="str">
        <f>IF((A64&gt;0),"X","vazia")</f>
        <v>X</v>
      </c>
    </row>
    <row r="66" spans="1:11" x14ac:dyDescent="0.25">
      <c r="A66" s="133" t="s">
        <v>479</v>
      </c>
      <c r="B66" s="130"/>
      <c r="C66" s="131"/>
      <c r="D66" s="131"/>
      <c r="E66" s="131"/>
      <c r="F66" s="132"/>
      <c r="G66" s="133">
        <v>34</v>
      </c>
      <c r="H66" s="129">
        <v>228306.6</v>
      </c>
      <c r="I66" s="129">
        <v>7357378.4400000004</v>
      </c>
      <c r="K66" s="105" t="str">
        <f>IF((A65&gt;0),"X","vazia")</f>
        <v>X</v>
      </c>
    </row>
    <row r="67" spans="1:11" x14ac:dyDescent="0.25">
      <c r="A67" s="170" t="s">
        <v>479</v>
      </c>
      <c r="B67" s="130"/>
      <c r="C67" s="131"/>
      <c r="D67" s="131"/>
      <c r="E67" s="131"/>
      <c r="F67" s="132"/>
      <c r="G67" s="133">
        <v>35</v>
      </c>
      <c r="H67" s="129">
        <v>228358.99</v>
      </c>
      <c r="I67" s="129">
        <v>7357267.4299999997</v>
      </c>
      <c r="K67" s="105" t="str">
        <f t="shared" ref="K67:K68" si="3">IF((A66&gt;0),"X","vazia")</f>
        <v>X</v>
      </c>
    </row>
    <row r="68" spans="1:11" x14ac:dyDescent="0.25">
      <c r="A68" s="133" t="s">
        <v>479</v>
      </c>
      <c r="B68" s="130"/>
      <c r="C68" s="131"/>
      <c r="D68" s="131"/>
      <c r="E68" s="131"/>
      <c r="F68" s="132"/>
      <c r="G68" s="133">
        <v>36</v>
      </c>
      <c r="H68" s="129">
        <v>228340.34</v>
      </c>
      <c r="I68" s="129">
        <v>7357212.71</v>
      </c>
      <c r="K68" s="105" t="str">
        <f t="shared" si="3"/>
        <v>X</v>
      </c>
    </row>
    <row r="69" spans="1:11" x14ac:dyDescent="0.25">
      <c r="A69" s="170" t="s">
        <v>479</v>
      </c>
      <c r="B69" s="130"/>
      <c r="C69" s="131"/>
      <c r="D69" s="131"/>
      <c r="E69" s="131"/>
      <c r="F69" s="132"/>
      <c r="G69" s="133">
        <v>37</v>
      </c>
      <c r="H69" s="129">
        <v>228261.22</v>
      </c>
      <c r="I69" s="129">
        <v>7357175.3300000001</v>
      </c>
      <c r="K69" s="105" t="str">
        <f>IF((A68&gt;0),"X","vazia")</f>
        <v>X</v>
      </c>
    </row>
    <row r="70" spans="1:11" x14ac:dyDescent="0.25">
      <c r="A70" s="133" t="s">
        <v>479</v>
      </c>
      <c r="B70" s="130"/>
      <c r="C70" s="131"/>
      <c r="D70" s="131"/>
      <c r="E70" s="131"/>
      <c r="F70" s="132"/>
      <c r="G70" s="133">
        <v>38</v>
      </c>
      <c r="H70" s="129">
        <v>228226.34</v>
      </c>
      <c r="I70" s="129">
        <v>7357111.6100000003</v>
      </c>
      <c r="K70" s="105" t="str">
        <f t="shared" ref="K70:K72" si="4">IF((A69&gt;0),"X","vazia")</f>
        <v>X</v>
      </c>
    </row>
    <row r="71" spans="1:11" x14ac:dyDescent="0.25">
      <c r="A71" s="170" t="s">
        <v>479</v>
      </c>
      <c r="B71" s="130"/>
      <c r="C71" s="131"/>
      <c r="D71" s="131"/>
      <c r="E71" s="131"/>
      <c r="F71" s="132"/>
      <c r="G71" s="133">
        <v>39</v>
      </c>
      <c r="H71" s="129">
        <v>228250.46</v>
      </c>
      <c r="I71" s="129">
        <v>7356992.4500000002</v>
      </c>
      <c r="K71" s="105" t="str">
        <f t="shared" si="4"/>
        <v>X</v>
      </c>
    </row>
    <row r="72" spans="1:11" x14ac:dyDescent="0.25">
      <c r="A72" s="133" t="s">
        <v>479</v>
      </c>
      <c r="B72" s="130"/>
      <c r="C72" s="131"/>
      <c r="D72" s="131"/>
      <c r="E72" s="131"/>
      <c r="F72" s="132"/>
      <c r="G72" s="133">
        <v>40</v>
      </c>
      <c r="H72" s="129">
        <v>228371.28</v>
      </c>
      <c r="I72" s="129">
        <v>7356847.9400000004</v>
      </c>
      <c r="K72" s="105" t="str">
        <f t="shared" si="4"/>
        <v>X</v>
      </c>
    </row>
    <row r="73" spans="1:11" x14ac:dyDescent="0.25">
      <c r="A73" s="170" t="s">
        <v>479</v>
      </c>
      <c r="B73" s="130"/>
      <c r="C73" s="131"/>
      <c r="D73" s="131"/>
      <c r="E73" s="131"/>
      <c r="F73" s="132"/>
      <c r="G73" s="133">
        <v>41</v>
      </c>
      <c r="H73" s="129">
        <v>228435.37</v>
      </c>
      <c r="I73" s="129">
        <v>7356638.21</v>
      </c>
      <c r="K73" s="105" t="str">
        <f>IF((A72&gt;0),"X","vazia")</f>
        <v>X</v>
      </c>
    </row>
    <row r="74" spans="1:11" x14ac:dyDescent="0.25">
      <c r="A74" s="133" t="s">
        <v>479</v>
      </c>
      <c r="B74" s="130" t="s">
        <v>817</v>
      </c>
      <c r="C74" s="131"/>
      <c r="D74" s="131"/>
      <c r="E74" s="131"/>
      <c r="F74" s="132"/>
      <c r="G74" s="133">
        <v>42</v>
      </c>
      <c r="H74" s="129">
        <v>228535.56</v>
      </c>
      <c r="I74" s="129">
        <v>7356602.04</v>
      </c>
      <c r="K74" s="190"/>
    </row>
    <row r="75" spans="1:11" x14ac:dyDescent="0.25">
      <c r="A75" s="138"/>
      <c r="B75" s="139"/>
      <c r="C75" s="138"/>
      <c r="D75" s="138"/>
      <c r="E75" s="138"/>
      <c r="F75" s="138"/>
      <c r="G75" s="138"/>
      <c r="H75" s="140"/>
      <c r="I75" s="140"/>
      <c r="K75" s="175" t="str">
        <f>IF(($C$30&gt;1),"X","vazia")</f>
        <v>vazia</v>
      </c>
    </row>
    <row r="76" spans="1:11" ht="379.5" customHeight="1" x14ac:dyDescent="0.25">
      <c r="A76" s="195" t="s">
        <v>775</v>
      </c>
      <c r="B76" s="196"/>
      <c r="C76" s="196"/>
      <c r="D76" s="196"/>
      <c r="E76" s="196"/>
      <c r="F76" s="196"/>
      <c r="G76" s="196"/>
      <c r="H76" s="196"/>
      <c r="I76" s="197"/>
      <c r="K76" s="176" t="s">
        <v>11</v>
      </c>
    </row>
    <row r="77" spans="1:11" ht="24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K77" s="176"/>
    </row>
    <row r="78" spans="1:11" ht="21" customHeight="1" x14ac:dyDescent="0.25">
      <c r="A78" s="192" t="s">
        <v>600</v>
      </c>
      <c r="B78" s="192"/>
      <c r="C78" s="192"/>
      <c r="D78" s="192"/>
      <c r="E78" s="192"/>
      <c r="F78" s="192"/>
      <c r="G78" s="192"/>
      <c r="H78" s="192"/>
      <c r="I78" s="192"/>
      <c r="K78" s="176"/>
    </row>
    <row r="79" spans="1:11" ht="23.45" customHeight="1" x14ac:dyDescent="0.25">
      <c r="A79" s="30" t="s">
        <v>602</v>
      </c>
      <c r="C79" s="228">
        <v>36240</v>
      </c>
      <c r="D79" s="229"/>
      <c r="E79" s="126"/>
      <c r="F79" s="106"/>
      <c r="H79" s="22" t="s">
        <v>603</v>
      </c>
      <c r="I79" s="128">
        <v>6040</v>
      </c>
      <c r="K79" s="176"/>
    </row>
    <row r="80" spans="1:11" ht="7.5" customHeight="1" x14ac:dyDescent="0.25">
      <c r="A80" s="29"/>
      <c r="B80" s="94"/>
      <c r="C80" s="95"/>
      <c r="D80" s="95"/>
      <c r="E80" s="95"/>
      <c r="F80" s="95"/>
      <c r="H80" s="95"/>
      <c r="I80" s="95"/>
      <c r="J80" s="26"/>
      <c r="K80" s="176"/>
    </row>
    <row r="81" spans="1:16" ht="20.25" customHeight="1" x14ac:dyDescent="0.25">
      <c r="A81" s="192" t="s">
        <v>491</v>
      </c>
      <c r="B81" s="192"/>
      <c r="C81" s="192"/>
      <c r="D81" s="192"/>
      <c r="E81" s="192"/>
      <c r="F81" s="192"/>
      <c r="G81" s="192"/>
      <c r="H81" s="192"/>
      <c r="I81" s="192"/>
      <c r="K81" s="176"/>
    </row>
    <row r="82" spans="1:16" ht="7.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K82" s="176"/>
    </row>
    <row r="83" spans="1:16" ht="18.75" customHeight="1" x14ac:dyDescent="0.25">
      <c r="A83" s="2" t="s">
        <v>601</v>
      </c>
      <c r="C83" s="193">
        <v>7520073.9299999997</v>
      </c>
      <c r="D83" s="194"/>
      <c r="G83" s="2"/>
      <c r="H83" s="3" t="s">
        <v>12</v>
      </c>
      <c r="I83" s="144">
        <v>752007.4</v>
      </c>
      <c r="K83" s="176"/>
    </row>
    <row r="84" spans="1:16" ht="15.75" x14ac:dyDescent="0.25">
      <c r="I84" s="20"/>
      <c r="K84" s="176"/>
    </row>
    <row r="85" spans="1:16" ht="18.75" customHeight="1" x14ac:dyDescent="0.25">
      <c r="A85" s="2" t="s">
        <v>13</v>
      </c>
      <c r="B85" s="120">
        <v>6</v>
      </c>
      <c r="C85" t="s">
        <v>14</v>
      </c>
      <c r="G85" s="2"/>
      <c r="K85" s="176"/>
      <c r="P85" s="155"/>
    </row>
    <row r="86" spans="1:16" ht="15.75" x14ac:dyDescent="0.25">
      <c r="I86" s="20"/>
      <c r="K86" s="176"/>
    </row>
    <row r="87" spans="1:16" ht="18.75" customHeight="1" x14ac:dyDescent="0.25">
      <c r="A87" s="192" t="s">
        <v>501</v>
      </c>
      <c r="B87" s="192"/>
      <c r="C87" s="192"/>
      <c r="D87" s="192"/>
      <c r="E87" s="192"/>
      <c r="F87" s="192"/>
      <c r="G87" s="192"/>
      <c r="H87" s="192"/>
      <c r="I87" s="192"/>
      <c r="K87" s="176"/>
    </row>
    <row r="88" spans="1:16" ht="4.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K88" s="176"/>
    </row>
    <row r="89" spans="1:16" ht="14.25" customHeight="1" x14ac:dyDescent="0.25">
      <c r="A89" s="117">
        <v>11321</v>
      </c>
      <c r="B89" s="107" t="s">
        <v>490</v>
      </c>
      <c r="C89" s="108"/>
      <c r="D89" s="109"/>
      <c r="E89" s="20"/>
      <c r="F89" s="20"/>
      <c r="G89" s="20"/>
      <c r="H89" s="20"/>
      <c r="K89" s="176"/>
    </row>
    <row r="90" spans="1:16" ht="15.75" x14ac:dyDescent="0.25">
      <c r="I90" s="20"/>
      <c r="K90" s="176"/>
    </row>
    <row r="91" spans="1:16" ht="21.75" customHeight="1" x14ac:dyDescent="0.25">
      <c r="A91" s="192" t="s">
        <v>502</v>
      </c>
      <c r="B91" s="192"/>
      <c r="C91" s="192"/>
      <c r="D91" s="192"/>
      <c r="E91" s="192"/>
      <c r="F91" s="192"/>
      <c r="G91" s="192"/>
      <c r="H91" s="192"/>
      <c r="I91" s="192"/>
      <c r="K91" s="176"/>
    </row>
    <row r="92" spans="1:16" ht="6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</row>
    <row r="93" spans="1:16" ht="46.5" customHeight="1" x14ac:dyDescent="0.25">
      <c r="A93" s="219" t="s">
        <v>768</v>
      </c>
      <c r="B93" s="220"/>
      <c r="C93" s="220"/>
      <c r="D93" s="220"/>
      <c r="E93" s="220"/>
      <c r="F93" s="220"/>
      <c r="G93" s="220"/>
      <c r="H93" s="220"/>
      <c r="I93" s="221"/>
    </row>
    <row r="94" spans="1:16" ht="7.5" customHeight="1" x14ac:dyDescent="0.25"/>
    <row r="95" spans="1:16" ht="21" customHeight="1" x14ac:dyDescent="0.25">
      <c r="A95" s="192" t="s">
        <v>503</v>
      </c>
      <c r="B95" s="192"/>
      <c r="C95" s="192"/>
      <c r="D95" s="192"/>
      <c r="E95" s="192"/>
      <c r="F95" s="192"/>
      <c r="G95" s="192"/>
      <c r="H95" s="192"/>
      <c r="I95" s="192"/>
    </row>
    <row r="96" spans="1:16" ht="6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</row>
    <row r="97" spans="1:10" ht="47.25" customHeight="1" x14ac:dyDescent="0.25">
      <c r="A97" s="219" t="s">
        <v>832</v>
      </c>
      <c r="B97" s="220"/>
      <c r="C97" s="220"/>
      <c r="D97" s="220"/>
      <c r="E97" s="220"/>
      <c r="F97" s="220"/>
      <c r="G97" s="220"/>
      <c r="H97" s="220"/>
      <c r="I97" s="221"/>
    </row>
    <row r="98" spans="1:10" ht="6.75" customHeight="1" x14ac:dyDescent="0.25"/>
    <row r="99" spans="1:10" ht="21.75" customHeight="1" x14ac:dyDescent="0.25">
      <c r="A99" s="192" t="s">
        <v>504</v>
      </c>
      <c r="B99" s="192"/>
      <c r="C99" s="192"/>
      <c r="D99" s="192"/>
      <c r="E99" s="192"/>
      <c r="F99" s="192"/>
      <c r="G99" s="192"/>
      <c r="H99" s="192"/>
      <c r="I99" s="192"/>
    </row>
    <row r="100" spans="1:10" x14ac:dyDescent="0.25">
      <c r="A100" s="222" t="s">
        <v>776</v>
      </c>
      <c r="B100" s="223"/>
      <c r="C100" s="223"/>
      <c r="D100" s="223"/>
      <c r="E100" s="223"/>
      <c r="F100" s="223"/>
      <c r="G100" s="223"/>
      <c r="H100" s="223"/>
      <c r="I100" s="224"/>
    </row>
    <row r="101" spans="1:10" ht="18" customHeight="1" x14ac:dyDescent="0.25">
      <c r="A101" s="225" t="s">
        <v>15</v>
      </c>
      <c r="B101" s="226"/>
      <c r="C101" s="226"/>
      <c r="D101" s="226"/>
      <c r="E101" s="226"/>
      <c r="F101" s="226"/>
      <c r="G101" s="226"/>
      <c r="H101" s="226"/>
      <c r="I101" s="227"/>
      <c r="J101" s="26"/>
    </row>
    <row r="102" spans="1:10" x14ac:dyDescent="0.25">
      <c r="A102" s="8"/>
      <c r="I102" s="48"/>
    </row>
    <row r="103" spans="1:10" x14ac:dyDescent="0.25">
      <c r="A103" s="8"/>
      <c r="I103" s="48"/>
    </row>
    <row r="104" spans="1:10" x14ac:dyDescent="0.25">
      <c r="A104" s="8"/>
    </row>
    <row r="105" spans="1:10" x14ac:dyDescent="0.25">
      <c r="A105" s="8"/>
    </row>
    <row r="106" spans="1:10" x14ac:dyDescent="0.25">
      <c r="A106" s="119" t="str">
        <f>B6</f>
        <v>PÉROLA</v>
      </c>
      <c r="B106" s="118"/>
      <c r="C106" s="217">
        <f ca="1">TODAY()</f>
        <v>45629</v>
      </c>
      <c r="D106" s="217"/>
      <c r="E106" s="217"/>
      <c r="F106" s="217"/>
    </row>
    <row r="107" spans="1:10" x14ac:dyDescent="0.25">
      <c r="B107" s="22"/>
      <c r="C107" s="21"/>
      <c r="D107" s="21"/>
      <c r="E107" s="21"/>
      <c r="F107" s="21"/>
    </row>
    <row r="109" spans="1:10" ht="15.75" x14ac:dyDescent="0.25">
      <c r="G109" s="80"/>
      <c r="H109" s="83" t="s">
        <v>807</v>
      </c>
    </row>
    <row r="110" spans="1:10" x14ac:dyDescent="0.25">
      <c r="G110" s="48"/>
      <c r="H110" s="189" t="s">
        <v>815</v>
      </c>
    </row>
    <row r="111" spans="1:10" x14ac:dyDescent="0.25">
      <c r="G111" s="48"/>
      <c r="H111" s="83" t="s">
        <v>808</v>
      </c>
    </row>
    <row r="112" spans="1:10" x14ac:dyDescent="0.25">
      <c r="G112" s="48"/>
      <c r="H112" s="83"/>
    </row>
    <row r="113" spans="7:8" x14ac:dyDescent="0.25">
      <c r="G113" s="48"/>
      <c r="H113" s="83"/>
    </row>
    <row r="116" spans="7:8" x14ac:dyDescent="0.25">
      <c r="H116" s="83" t="s">
        <v>777</v>
      </c>
    </row>
    <row r="117" spans="7:8" x14ac:dyDescent="0.25">
      <c r="H117" s="83" t="s">
        <v>778</v>
      </c>
    </row>
    <row r="118" spans="7:8" x14ac:dyDescent="0.25">
      <c r="H118" s="83" t="s">
        <v>804</v>
      </c>
    </row>
  </sheetData>
  <sheetProtection sort="0"/>
  <autoFilter ref="K29:K91" xr:uid="{00000000-0009-0000-0000-000001000000}"/>
  <mergeCells count="35">
    <mergeCell ref="C106:F106"/>
    <mergeCell ref="A78:I78"/>
    <mergeCell ref="A27:I27"/>
    <mergeCell ref="A29:I29"/>
    <mergeCell ref="A95:I95"/>
    <mergeCell ref="A99:I99"/>
    <mergeCell ref="A97:I97"/>
    <mergeCell ref="A93:I93"/>
    <mergeCell ref="A100:I100"/>
    <mergeCell ref="A101:I101"/>
    <mergeCell ref="A87:I87"/>
    <mergeCell ref="A91:I91"/>
    <mergeCell ref="C79:D79"/>
    <mergeCell ref="A1:B1"/>
    <mergeCell ref="B18:E18"/>
    <mergeCell ref="H18:I18"/>
    <mergeCell ref="A21:I21"/>
    <mergeCell ref="A23:I23"/>
    <mergeCell ref="C1:H1"/>
    <mergeCell ref="B6:E6"/>
    <mergeCell ref="H6:I6"/>
    <mergeCell ref="B14:E14"/>
    <mergeCell ref="H14:I14"/>
    <mergeCell ref="B16:C16"/>
    <mergeCell ref="H10:I10"/>
    <mergeCell ref="B8:E8"/>
    <mergeCell ref="A4:I4"/>
    <mergeCell ref="C10:D10"/>
    <mergeCell ref="H8:I8"/>
    <mergeCell ref="H16:I16"/>
    <mergeCell ref="A81:I81"/>
    <mergeCell ref="C83:D83"/>
    <mergeCell ref="A76:I76"/>
    <mergeCell ref="A25:I25"/>
    <mergeCell ref="H31:I31"/>
  </mergeCells>
  <phoneticPr fontId="17" type="noConversion"/>
  <conditionalFormatting sqref="A33:A75 G33:G75">
    <cfRule type="expression" dxfId="7" priority="35" stopIfTrue="1">
      <formula>$B33&gt;0</formula>
    </cfRule>
  </conditionalFormatting>
  <conditionalFormatting sqref="B33:F75">
    <cfRule type="expression" dxfId="6" priority="28" stopIfTrue="1">
      <formula>$B33&gt;0</formula>
    </cfRule>
  </conditionalFormatting>
  <conditionalFormatting sqref="H33:I75">
    <cfRule type="expression" dxfId="5" priority="31">
      <formula>$B33&gt;0</formula>
    </cfRule>
  </conditionalFormatting>
  <conditionalFormatting sqref="K31:K75">
    <cfRule type="containsText" dxfId="4" priority="71" operator="containsText" text="vazia">
      <formula>NOT(ISERROR(SEARCH("vazia",K31)))</formula>
    </cfRule>
  </conditionalFormatting>
  <dataValidations count="1">
    <dataValidation type="list" allowBlank="1" showInputMessage="1" showErrorMessage="1" errorTitle="Digitação Errada" error="Preencher o número da rua no formato R01; R02; R03; ...." sqref="A32:A75" xr:uid="{00000000-0002-0000-0100-000000000000}">
      <formula1>numero_ruas</formula1>
    </dataValidation>
  </dataValidations>
  <hyperlinks>
    <hyperlink ref="B18" r:id="rId1" xr:uid="{E5C3A0AD-AB92-49DC-9D93-098652E6A6EE}"/>
  </hyperlinks>
  <pageMargins left="0.78740157480314965" right="0.59055118110236227" top="0.78740157480314965" bottom="0.78740157480314965" header="0" footer="3.937007874015748E-2"/>
  <pageSetup paperSize="9" scale="60" fitToHeight="0" orientation="portrait" r:id="rId2"/>
  <headerFooter>
    <oddFooter xml:space="preserve">&amp;L&amp;G&amp;R&amp;P / &amp;N
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A1:N91"/>
  <sheetViews>
    <sheetView showGridLines="0" topLeftCell="A61" zoomScale="80" zoomScaleNormal="80" workbookViewId="0">
      <selection activeCell="N71" sqref="N71"/>
    </sheetView>
  </sheetViews>
  <sheetFormatPr defaultRowHeight="15" x14ac:dyDescent="0.25"/>
  <cols>
    <col min="1" max="1" width="20.5703125" customWidth="1"/>
    <col min="2" max="2" width="11.85546875" customWidth="1"/>
    <col min="3" max="3" width="9" customWidth="1"/>
    <col min="4" max="4" width="10" customWidth="1"/>
    <col min="5" max="5" width="20.5703125" customWidth="1"/>
    <col min="6" max="6" width="12.42578125" customWidth="1"/>
    <col min="7" max="7" width="12" customWidth="1"/>
    <col min="8" max="8" width="9.85546875" customWidth="1"/>
    <col min="9" max="9" width="18.42578125" customWidth="1"/>
    <col min="10" max="10" width="18" customWidth="1"/>
    <col min="11" max="11" width="3" customWidth="1"/>
    <col min="12" max="12" width="3.42578125" customWidth="1"/>
    <col min="14" max="14" width="24.5703125" customWidth="1"/>
  </cols>
  <sheetData>
    <row r="1" spans="1:14" ht="73.5" customHeight="1" thickBot="1" x14ac:dyDescent="0.3">
      <c r="A1" s="200"/>
      <c r="B1" s="200"/>
      <c r="C1" s="205" t="s">
        <v>770</v>
      </c>
      <c r="D1" s="206"/>
      <c r="E1" s="206"/>
      <c r="F1" s="206"/>
      <c r="G1" s="206"/>
      <c r="H1" s="206"/>
      <c r="I1" s="200"/>
      <c r="J1" s="200"/>
    </row>
    <row r="2" spans="1:14" ht="47.25" customHeight="1" thickBot="1" x14ac:dyDescent="0.3">
      <c r="A2" s="1"/>
      <c r="B2" s="57"/>
      <c r="C2" s="55"/>
      <c r="D2" s="56"/>
      <c r="E2" s="56"/>
      <c r="F2" s="56"/>
      <c r="G2" s="56"/>
      <c r="H2" s="56"/>
      <c r="I2" s="1"/>
      <c r="J2" s="1"/>
    </row>
    <row r="3" spans="1:14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9.5" x14ac:dyDescent="0.25">
      <c r="A4" s="213" t="s">
        <v>779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4" ht="5.0999999999999996" customHeight="1" x14ac:dyDescent="0.25"/>
    <row r="6" spans="1:14" ht="15.75" thickBot="1" x14ac:dyDescent="0.3">
      <c r="A6" s="2" t="s">
        <v>1</v>
      </c>
      <c r="B6" s="259" t="str">
        <f>'FICHA DE PROJETO'!B6</f>
        <v>PÉROLA</v>
      </c>
      <c r="C6" s="259"/>
      <c r="D6" s="259"/>
      <c r="E6" s="260"/>
      <c r="G6" s="2" t="s">
        <v>2</v>
      </c>
      <c r="H6" s="209">
        <f>'FICHA DE PROJETO'!H6</f>
        <v>81478133000170</v>
      </c>
      <c r="I6" s="209"/>
      <c r="J6" s="210"/>
      <c r="N6" s="19" t="s">
        <v>473</v>
      </c>
    </row>
    <row r="7" spans="1:14" ht="3" customHeight="1" x14ac:dyDescent="0.25">
      <c r="A7" s="2"/>
      <c r="B7" s="23"/>
      <c r="C7" s="23"/>
      <c r="D7" s="23"/>
      <c r="E7" s="23"/>
      <c r="G7" s="2"/>
      <c r="H7" s="23"/>
      <c r="I7" s="23"/>
      <c r="J7" s="23"/>
    </row>
    <row r="8" spans="1:14" ht="25.5" customHeight="1" thickBot="1" x14ac:dyDescent="0.3">
      <c r="A8" s="24" t="str">
        <f>'FICHA DE PROJETO'!A8</f>
        <v>Projeto:</v>
      </c>
      <c r="B8" s="265" t="str">
        <f>'FICHA DE PROJETO'!B8</f>
        <v>PAVIMENTAÇÃO ESTRADA IPIRANGA</v>
      </c>
      <c r="C8" s="265"/>
      <c r="D8" s="265"/>
      <c r="E8" s="265"/>
      <c r="G8" s="24" t="s">
        <v>478</v>
      </c>
      <c r="H8" s="38">
        <f>'FICHA DE PROJETO'!H8</f>
        <v>0</v>
      </c>
      <c r="I8" s="38"/>
      <c r="J8" s="39"/>
    </row>
    <row r="9" spans="1:14" ht="3" customHeight="1" x14ac:dyDescent="0.25">
      <c r="B9" s="23"/>
      <c r="C9" s="23"/>
      <c r="D9" s="23"/>
      <c r="E9" s="23"/>
      <c r="H9" s="23"/>
      <c r="I9" s="23"/>
      <c r="J9" s="23"/>
    </row>
    <row r="10" spans="1:14" ht="15.75" thickBot="1" x14ac:dyDescent="0.3">
      <c r="A10" s="2" t="str">
        <f>'FICHA DE PROJETO'!A10</f>
        <v>Prioridade:</v>
      </c>
      <c r="B10" s="44">
        <f>'FICHA DE PROJETO'!B10</f>
        <v>72</v>
      </c>
      <c r="C10" s="214" t="str">
        <f>'FICHA DE PROJETO'!C10</f>
        <v>Programa</v>
      </c>
      <c r="D10" s="214"/>
      <c r="E10" s="45" t="str">
        <f>'FICHA DE PROJETO'!E10</f>
        <v>PAM</v>
      </c>
      <c r="G10" s="2"/>
      <c r="H10" s="259"/>
      <c r="I10" s="259"/>
      <c r="J10" s="260"/>
    </row>
    <row r="11" spans="1:14" ht="3" customHeight="1" x14ac:dyDescent="0.25">
      <c r="A11" s="2"/>
      <c r="B11" s="23"/>
      <c r="C11" s="23"/>
      <c r="D11" s="23"/>
      <c r="E11" s="23"/>
      <c r="G11" s="2"/>
      <c r="H11" s="23"/>
      <c r="I11" s="23"/>
      <c r="J11" s="23"/>
    </row>
    <row r="12" spans="1:14" ht="8.1" customHeight="1" thickBot="1" x14ac:dyDescent="0.3">
      <c r="A12" s="4"/>
      <c r="B12" s="5"/>
      <c r="C12" s="5"/>
      <c r="D12" s="5"/>
      <c r="E12" s="5"/>
      <c r="F12" s="6"/>
      <c r="G12" s="4"/>
      <c r="H12" s="25"/>
      <c r="I12" s="25"/>
      <c r="J12" s="25"/>
    </row>
    <row r="13" spans="1:14" ht="8.1" customHeight="1" x14ac:dyDescent="0.25">
      <c r="H13" s="23"/>
      <c r="I13" s="23"/>
      <c r="J13" s="23"/>
    </row>
    <row r="14" spans="1:14" ht="15.75" customHeight="1" thickBot="1" x14ac:dyDescent="0.3">
      <c r="A14" s="2" t="s">
        <v>4</v>
      </c>
      <c r="B14" s="259" t="str">
        <f>'FICHA DE PROJETO'!B14</f>
        <v>DALIANE GOMES BATISTA ZAINA</v>
      </c>
      <c r="C14" s="259"/>
      <c r="D14" s="259"/>
      <c r="E14" s="260"/>
      <c r="G14" s="2" t="s">
        <v>6</v>
      </c>
      <c r="H14" s="259" t="str">
        <f>'FICHA DE PROJETO'!H14</f>
        <v>046.317.119-57</v>
      </c>
      <c r="I14" s="259"/>
      <c r="J14" s="260"/>
      <c r="K14" s="28"/>
    </row>
    <row r="15" spans="1:14" ht="3" customHeight="1" x14ac:dyDescent="0.25">
      <c r="A15" s="2"/>
      <c r="G15" s="2"/>
      <c r="H15" s="23"/>
      <c r="I15" s="23"/>
      <c r="J15" s="23"/>
    </row>
    <row r="16" spans="1:14" ht="15.75" thickBot="1" x14ac:dyDescent="0.3">
      <c r="A16" s="2" t="s">
        <v>7</v>
      </c>
      <c r="B16" s="257" t="str">
        <f>'FICHA DE PROJETO'!B16</f>
        <v>CREA PR 100736/D</v>
      </c>
      <c r="C16" s="258"/>
      <c r="E16" s="3"/>
      <c r="G16" s="2" t="s">
        <v>5</v>
      </c>
      <c r="H16" s="259" t="str">
        <f>'FICHA DE PROJETO'!H16</f>
        <v>Engenheira Agronoma, Engenheira Civil</v>
      </c>
      <c r="I16" s="259"/>
      <c r="J16" s="260"/>
    </row>
    <row r="17" spans="1:13" ht="3" customHeight="1" x14ac:dyDescent="0.25">
      <c r="H17" s="23"/>
      <c r="I17" s="23"/>
      <c r="J17" s="23"/>
    </row>
    <row r="18" spans="1:13" ht="15.75" thickBot="1" x14ac:dyDescent="0.3">
      <c r="A18" s="2" t="s">
        <v>8</v>
      </c>
      <c r="B18" s="261" t="str">
        <f>'FICHA DE PROJETO'!B18</f>
        <v>daliagro@hotmail.com</v>
      </c>
      <c r="C18" s="262"/>
      <c r="D18" s="262"/>
      <c r="E18" s="263"/>
      <c r="G18" s="2" t="s">
        <v>9</v>
      </c>
      <c r="H18" s="259">
        <f>'FICHA DE PROJETO'!H18</f>
        <v>44984570545</v>
      </c>
      <c r="I18" s="259"/>
      <c r="J18" s="260"/>
    </row>
    <row r="19" spans="1:13" ht="8.1" customHeight="1" thickBot="1" x14ac:dyDescent="0.3">
      <c r="A19" s="4"/>
      <c r="B19" s="5"/>
      <c r="C19" s="5"/>
      <c r="D19" s="5"/>
      <c r="E19" s="5"/>
      <c r="F19" s="6"/>
      <c r="G19" s="4"/>
      <c r="H19" s="5"/>
      <c r="I19" s="5"/>
      <c r="J19" s="5"/>
    </row>
    <row r="20" spans="1:13" ht="8.1" customHeight="1" x14ac:dyDescent="0.25"/>
    <row r="21" spans="1:13" ht="15.75" x14ac:dyDescent="0.25">
      <c r="A21" s="198" t="s">
        <v>489</v>
      </c>
      <c r="B21" s="198"/>
      <c r="C21" s="198"/>
      <c r="D21" s="198"/>
      <c r="E21" s="198"/>
      <c r="F21" s="198"/>
      <c r="G21" s="198"/>
      <c r="H21" s="198"/>
      <c r="I21" s="198"/>
      <c r="J21" s="198"/>
    </row>
    <row r="22" spans="1:13" ht="6" customHeight="1" x14ac:dyDescent="0.25"/>
    <row r="23" spans="1:13" ht="62.25" customHeight="1" x14ac:dyDescent="0.25">
      <c r="A23" s="266" t="str">
        <f>'FICHA DE PROJETO'!A23</f>
        <v>Pavimentação asfáltica em Estrada Rural em CBUQ, 36.240,00 m2, incluindo serviços preliminares, terraplenagem, drenagem, base e sub-base, revestimento, meio-fio com sarjeta, serviços de urbanização, sinalização de trânsito, ensaios tecnológicos e placa de obra.</v>
      </c>
      <c r="B23" s="267"/>
      <c r="C23" s="267"/>
      <c r="D23" s="267"/>
      <c r="E23" s="267"/>
      <c r="F23" s="267"/>
      <c r="G23" s="267"/>
      <c r="H23" s="267"/>
      <c r="I23" s="267"/>
      <c r="J23" s="268"/>
      <c r="K23" s="27"/>
    </row>
    <row r="24" spans="1:13" ht="6" customHeight="1" x14ac:dyDescent="0.25"/>
    <row r="25" spans="1:13" ht="17.25" customHeight="1" x14ac:dyDescent="0.25">
      <c r="A25" s="198" t="s">
        <v>10</v>
      </c>
      <c r="B25" s="198"/>
      <c r="C25" s="198"/>
      <c r="D25" s="198"/>
      <c r="E25" s="198"/>
      <c r="F25" s="198"/>
      <c r="G25" s="198"/>
      <c r="H25" s="198"/>
      <c r="I25" s="198"/>
      <c r="J25" s="198"/>
    </row>
    <row r="26" spans="1:13" ht="5.2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3" ht="49.5" customHeight="1" x14ac:dyDescent="0.25">
      <c r="A27" s="269" t="str">
        <f>'FICHA DE PROJETO'!A27</f>
        <v>Estrada Ipiranga no Municipio de Pérola - Paraná.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7"/>
    </row>
    <row r="28" spans="1:13" ht="4.5" customHeight="1" thickBo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27"/>
    </row>
    <row r="29" spans="1:13" ht="19.5" customHeight="1" thickBot="1" x14ac:dyDescent="0.3">
      <c r="A29" s="198" t="s">
        <v>487</v>
      </c>
      <c r="B29" s="198"/>
      <c r="C29" s="198"/>
      <c r="D29" s="198"/>
      <c r="E29" s="198"/>
      <c r="F29" s="198"/>
      <c r="G29" s="198"/>
      <c r="H29" s="198"/>
      <c r="I29" s="198"/>
      <c r="J29" s="198"/>
      <c r="L29" s="104" t="s">
        <v>594</v>
      </c>
    </row>
    <row r="30" spans="1:13" ht="18.75" x14ac:dyDescent="0.3">
      <c r="A30" s="141" t="str">
        <f>IF(('FICHA DE PROJETO'!K31="X"),"Lote 01","---")</f>
        <v>Lote 01</v>
      </c>
      <c r="B30" s="33"/>
      <c r="C30" s="33"/>
      <c r="D30" s="33"/>
      <c r="E30" s="33"/>
      <c r="F30" s="33"/>
      <c r="G30" s="33"/>
      <c r="H30" s="33"/>
      <c r="I30" s="33"/>
      <c r="J30" s="33"/>
      <c r="L30" s="143" t="str">
        <f>IF(('FICHA DE PROJETO'!K31="X"),"X","---")</f>
        <v>X</v>
      </c>
    </row>
    <row r="31" spans="1:13" ht="16.5" customHeight="1" x14ac:dyDescent="0.25">
      <c r="B31" s="112" t="s">
        <v>479</v>
      </c>
      <c r="C31" s="254" t="str">
        <f>IF(ISTEXT(VLOOKUP(B31,'FICHA DE PROJETO'!$A$32:$I$59,2,FALSE)),VLOOKUP(B31,'FICHA DE PROJETO'!$A$32:$I$59,2,FALSE),"")</f>
        <v>ESTRADA IPIRANGA - INÍCIO DO TRECHO</v>
      </c>
      <c r="D31" s="255"/>
      <c r="E31" s="255"/>
      <c r="F31" s="255"/>
      <c r="G31" s="255"/>
      <c r="H31" s="255"/>
      <c r="I31" s="255"/>
      <c r="J31" s="256"/>
      <c r="K31" s="27"/>
      <c r="L31" s="105" t="str">
        <f>IF(C31="","--","X")</f>
        <v>X</v>
      </c>
      <c r="M31" s="114"/>
    </row>
    <row r="32" spans="1:13" ht="15" customHeight="1" x14ac:dyDescent="0.25">
      <c r="A32" s="111"/>
      <c r="B32" s="110"/>
      <c r="C32" s="254" t="str">
        <f>IF(ISTEXT(VLOOKUP(B32,'FICHA DE PROJETO'!$A$32:$I$59,2,FALSE)),VLOOKUP(B32,'FICHA DE PROJETO'!$A$32:$I$59,2,FALSE),"")</f>
        <v/>
      </c>
      <c r="D32" s="255"/>
      <c r="E32" s="255"/>
      <c r="F32" s="255"/>
      <c r="G32" s="255"/>
      <c r="H32" s="255"/>
      <c r="I32" s="255"/>
      <c r="J32" s="256"/>
      <c r="L32" s="105" t="str">
        <f t="shared" ref="L32:L35" si="0">IF(C32="","--","X")</f>
        <v>--</v>
      </c>
      <c r="M32" s="114"/>
    </row>
    <row r="33" spans="1:13" ht="15" customHeight="1" x14ac:dyDescent="0.25">
      <c r="A33" s="111"/>
      <c r="B33" s="112"/>
      <c r="C33" s="254" t="str">
        <f>IF(ISTEXT(VLOOKUP(B33,'FICHA DE PROJETO'!$A$32:$I$59,2,FALSE)),VLOOKUP(B33,'FICHA DE PROJETO'!$A$32:$I$59,2,FALSE),"")</f>
        <v/>
      </c>
      <c r="D33" s="255"/>
      <c r="E33" s="255"/>
      <c r="F33" s="255"/>
      <c r="G33" s="255"/>
      <c r="H33" s="255"/>
      <c r="I33" s="255"/>
      <c r="J33" s="256"/>
      <c r="L33" s="105" t="str">
        <f t="shared" si="0"/>
        <v>--</v>
      </c>
      <c r="M33" s="114"/>
    </row>
    <row r="34" spans="1:13" ht="15" customHeight="1" x14ac:dyDescent="0.25">
      <c r="A34" s="111"/>
      <c r="B34" s="110"/>
      <c r="C34" s="254" t="str">
        <f>IF(ISTEXT(VLOOKUP(B34,'FICHA DE PROJETO'!$A$32:$I$59,2,FALSE)),VLOOKUP(B34,'FICHA DE PROJETO'!$A$32:$I$59,2,FALSE),"")</f>
        <v/>
      </c>
      <c r="D34" s="255"/>
      <c r="E34" s="255"/>
      <c r="F34" s="255"/>
      <c r="G34" s="255"/>
      <c r="H34" s="255"/>
      <c r="I34" s="255"/>
      <c r="J34" s="256"/>
      <c r="L34" s="105" t="str">
        <f t="shared" si="0"/>
        <v>--</v>
      </c>
      <c r="M34" s="114"/>
    </row>
    <row r="35" spans="1:13" ht="15" customHeight="1" x14ac:dyDescent="0.25">
      <c r="A35" s="111"/>
      <c r="B35" s="112"/>
      <c r="C35" s="254" t="str">
        <f>IF(ISTEXT(VLOOKUP(B35,'FICHA DE PROJETO'!$A$32:$I$59,2,FALSE)),VLOOKUP(B35,'FICHA DE PROJETO'!$A$32:$I$59,2,FALSE),"")</f>
        <v/>
      </c>
      <c r="D35" s="255"/>
      <c r="E35" s="255"/>
      <c r="F35" s="255"/>
      <c r="G35" s="255"/>
      <c r="H35" s="255"/>
      <c r="I35" s="255"/>
      <c r="J35" s="256"/>
      <c r="L35" s="105" t="str">
        <f t="shared" si="0"/>
        <v>--</v>
      </c>
      <c r="M35" s="114"/>
    </row>
    <row r="36" spans="1:13" ht="21" customHeight="1" x14ac:dyDescent="0.25">
      <c r="A36" s="192" t="s">
        <v>600</v>
      </c>
      <c r="B36" s="192"/>
      <c r="C36" s="192"/>
      <c r="D36" s="192"/>
      <c r="E36" s="192"/>
      <c r="F36" s="192"/>
      <c r="G36" s="192"/>
      <c r="H36" s="192"/>
      <c r="I36" s="192"/>
      <c r="J36" s="192"/>
      <c r="L36" s="152" t="s">
        <v>11</v>
      </c>
    </row>
    <row r="37" spans="1:13" ht="23.45" customHeight="1" x14ac:dyDescent="0.25">
      <c r="A37" s="145" t="s">
        <v>602</v>
      </c>
      <c r="B37" s="2"/>
      <c r="C37" s="234">
        <f>'FICHA DE PROJETO'!C79</f>
        <v>36240</v>
      </c>
      <c r="D37" s="235"/>
      <c r="F37" s="146"/>
      <c r="G37" s="147" t="s">
        <v>603</v>
      </c>
      <c r="I37" s="231">
        <v>6040</v>
      </c>
      <c r="J37" s="232"/>
      <c r="L37" s="152" t="s">
        <v>11</v>
      </c>
    </row>
    <row r="38" spans="1:13" s="168" customFormat="1" ht="15.6" customHeight="1" x14ac:dyDescent="0.15">
      <c r="A38" s="162"/>
      <c r="B38" s="163"/>
      <c r="C38" s="164"/>
      <c r="D38" s="164"/>
      <c r="E38" s="164"/>
      <c r="F38" s="164"/>
      <c r="G38" s="164"/>
      <c r="H38" s="164"/>
      <c r="I38" s="164"/>
      <c r="J38" s="164"/>
      <c r="K38" s="165"/>
      <c r="L38" s="166" t="s">
        <v>11</v>
      </c>
      <c r="M38" s="167"/>
    </row>
    <row r="39" spans="1:13" ht="21" customHeight="1" x14ac:dyDescent="0.25">
      <c r="A39" s="192" t="s">
        <v>780</v>
      </c>
      <c r="B39" s="192"/>
      <c r="C39" s="192"/>
      <c r="D39" s="192"/>
      <c r="E39" s="192"/>
      <c r="F39" s="192"/>
      <c r="G39" s="192"/>
      <c r="H39" s="192"/>
      <c r="I39" s="192"/>
      <c r="J39" s="192"/>
      <c r="L39" s="152" t="s">
        <v>11</v>
      </c>
    </row>
    <row r="40" spans="1:13" ht="15" customHeight="1" x14ac:dyDescent="0.25">
      <c r="A40" s="29"/>
      <c r="B40" s="31"/>
      <c r="C40" s="37"/>
      <c r="D40" s="37"/>
      <c r="E40" s="37"/>
      <c r="F40" s="37"/>
      <c r="G40" s="93"/>
      <c r="H40" s="37"/>
      <c r="I40" s="37"/>
      <c r="J40" s="37"/>
      <c r="K40" s="26"/>
      <c r="L40" s="152" t="s">
        <v>11</v>
      </c>
    </row>
    <row r="41" spans="1:13" ht="15" customHeight="1" x14ac:dyDescent="0.25">
      <c r="A41" s="29" t="s">
        <v>781</v>
      </c>
      <c r="B41" s="31"/>
      <c r="C41" s="37"/>
      <c r="D41" s="37"/>
      <c r="E41" s="37"/>
      <c r="F41" s="236" t="s">
        <v>812</v>
      </c>
      <c r="G41" s="237"/>
      <c r="H41" s="237"/>
      <c r="I41" s="237"/>
      <c r="J41" s="238"/>
      <c r="K41" s="92"/>
      <c r="L41" s="152" t="s">
        <v>11</v>
      </c>
    </row>
    <row r="42" spans="1:13" ht="15" customHeight="1" x14ac:dyDescent="0.25">
      <c r="A42" s="29" t="s">
        <v>782</v>
      </c>
      <c r="B42" s="31"/>
      <c r="C42" s="37"/>
      <c r="D42" s="37"/>
      <c r="E42" s="37"/>
      <c r="F42" s="239" t="s">
        <v>813</v>
      </c>
      <c r="G42" s="240"/>
      <c r="H42" s="240"/>
      <c r="I42" s="240"/>
      <c r="J42" s="241"/>
      <c r="K42" s="26"/>
      <c r="L42" s="152" t="s">
        <v>11</v>
      </c>
    </row>
    <row r="43" spans="1:13" ht="15" customHeight="1" x14ac:dyDescent="0.25">
      <c r="A43" s="29"/>
      <c r="B43" s="31"/>
      <c r="C43" s="37"/>
      <c r="D43" s="37"/>
      <c r="E43" s="37"/>
      <c r="F43" s="177"/>
      <c r="G43" s="177"/>
      <c r="H43" s="177"/>
      <c r="I43" s="178"/>
      <c r="J43" s="179"/>
      <c r="K43" s="26"/>
      <c r="L43" s="152"/>
    </row>
    <row r="44" spans="1:13" ht="15" customHeight="1" x14ac:dyDescent="0.25">
      <c r="A44" s="29" t="s">
        <v>783</v>
      </c>
      <c r="B44" s="31"/>
      <c r="C44" s="37"/>
      <c r="D44" s="37"/>
      <c r="E44" s="37"/>
      <c r="F44" s="236" t="s">
        <v>814</v>
      </c>
      <c r="G44" s="237"/>
      <c r="H44" s="237"/>
      <c r="I44" s="237"/>
      <c r="J44" s="238"/>
      <c r="K44" s="92"/>
      <c r="L44" s="152" t="s">
        <v>11</v>
      </c>
    </row>
    <row r="45" spans="1:13" ht="15" customHeight="1" x14ac:dyDescent="0.25">
      <c r="A45" s="29" t="s">
        <v>570</v>
      </c>
      <c r="B45" s="31"/>
      <c r="C45" s="37"/>
      <c r="D45" s="37"/>
      <c r="E45" s="37"/>
      <c r="F45" s="239">
        <v>40892</v>
      </c>
      <c r="G45" s="240"/>
      <c r="H45" s="240"/>
      <c r="I45" s="240"/>
      <c r="J45" s="241"/>
      <c r="K45" s="26"/>
      <c r="L45" s="152" t="s">
        <v>11</v>
      </c>
    </row>
    <row r="46" spans="1:13" ht="15" customHeight="1" x14ac:dyDescent="0.25">
      <c r="A46" s="29"/>
      <c r="B46" s="31"/>
      <c r="C46" s="37"/>
      <c r="D46" s="37"/>
      <c r="E46" s="37"/>
      <c r="F46" s="177"/>
      <c r="G46" s="177"/>
      <c r="H46" s="177"/>
      <c r="I46" s="177"/>
      <c r="J46" s="177"/>
      <c r="K46" s="26"/>
      <c r="L46" s="152"/>
    </row>
    <row r="47" spans="1:13" ht="15" customHeight="1" x14ac:dyDescent="0.25">
      <c r="A47" s="29"/>
      <c r="B47" s="31"/>
      <c r="C47" s="37"/>
      <c r="D47" s="37"/>
      <c r="E47" s="37"/>
      <c r="F47" s="177"/>
      <c r="G47" s="177"/>
      <c r="H47" s="177"/>
      <c r="I47" s="177"/>
      <c r="J47" s="177"/>
      <c r="K47" s="26"/>
      <c r="L47" s="152"/>
    </row>
    <row r="48" spans="1:13" ht="17.25" customHeight="1" x14ac:dyDescent="0.25">
      <c r="A48" s="192" t="s">
        <v>784</v>
      </c>
      <c r="B48" s="192"/>
      <c r="C48" s="192"/>
      <c r="D48" s="192"/>
      <c r="E48" s="192"/>
      <c r="F48" s="192"/>
      <c r="G48" s="192"/>
      <c r="H48" s="192"/>
      <c r="I48" s="192"/>
      <c r="J48" s="192"/>
      <c r="L48" s="152" t="s">
        <v>11</v>
      </c>
    </row>
    <row r="49" spans="1:13" ht="15" customHeight="1" x14ac:dyDescent="0.25">
      <c r="A49" s="29"/>
      <c r="B49" s="31"/>
      <c r="C49" s="37"/>
      <c r="D49" s="37"/>
      <c r="E49" s="37"/>
      <c r="F49" s="177"/>
      <c r="G49" s="177"/>
      <c r="H49" s="177"/>
      <c r="I49" s="177"/>
      <c r="J49" s="177"/>
      <c r="K49" s="26"/>
      <c r="L49" s="166" t="s">
        <v>764</v>
      </c>
    </row>
    <row r="50" spans="1:13" s="168" customFormat="1" ht="390" customHeight="1" x14ac:dyDescent="0.15">
      <c r="A50" s="274"/>
      <c r="B50" s="275"/>
      <c r="C50" s="275"/>
      <c r="D50" s="275"/>
      <c r="E50" s="275"/>
      <c r="F50" s="275"/>
      <c r="G50" s="275"/>
      <c r="H50" s="275"/>
      <c r="I50" s="275"/>
      <c r="J50" s="276"/>
      <c r="K50" s="165"/>
      <c r="L50" s="166" t="s">
        <v>11</v>
      </c>
      <c r="M50" s="167"/>
    </row>
    <row r="51" spans="1:13" ht="17.25" customHeight="1" x14ac:dyDescent="0.25">
      <c r="A51" s="192" t="s">
        <v>785</v>
      </c>
      <c r="B51" s="192"/>
      <c r="C51" s="192"/>
      <c r="D51" s="192"/>
      <c r="E51" s="192"/>
      <c r="F51" s="192"/>
      <c r="G51" s="192"/>
      <c r="H51" s="192"/>
      <c r="I51" s="192"/>
      <c r="J51" s="192"/>
      <c r="L51" s="152" t="s">
        <v>11</v>
      </c>
    </row>
    <row r="52" spans="1:13" ht="13.9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3" ht="5.25" customHeight="1" x14ac:dyDescent="0.25">
      <c r="A53" s="30"/>
      <c r="B53" s="233"/>
      <c r="C53" s="233"/>
      <c r="D53" s="233"/>
      <c r="E53" s="233"/>
      <c r="F53" s="233"/>
      <c r="G53" s="233"/>
      <c r="H53" s="233"/>
      <c r="I53" s="43"/>
      <c r="J53" s="41"/>
    </row>
    <row r="54" spans="1:13" s="36" customFormat="1" ht="17.25" customHeight="1" x14ac:dyDescent="0.25">
      <c r="A54" s="62" t="s">
        <v>786</v>
      </c>
      <c r="B54" s="248" t="s">
        <v>496</v>
      </c>
      <c r="C54" s="249"/>
      <c r="D54" s="249"/>
      <c r="E54" s="249"/>
      <c r="F54" s="250"/>
      <c r="G54" s="245" t="s">
        <v>818</v>
      </c>
      <c r="H54" s="246"/>
      <c r="I54" s="246"/>
      <c r="J54" s="247"/>
    </row>
    <row r="55" spans="1:13" ht="17.25" customHeight="1" x14ac:dyDescent="0.25">
      <c r="A55" s="40" t="s">
        <v>787</v>
      </c>
      <c r="B55" s="251" t="s">
        <v>497</v>
      </c>
      <c r="C55" s="252"/>
      <c r="D55" s="252"/>
      <c r="E55" s="252"/>
      <c r="F55" s="253"/>
      <c r="G55" s="242" t="s">
        <v>819</v>
      </c>
      <c r="H55" s="243"/>
      <c r="I55" s="243"/>
      <c r="J55" s="244"/>
    </row>
    <row r="56" spans="1:13" ht="17.25" customHeight="1" x14ac:dyDescent="0.25">
      <c r="A56" s="30"/>
      <c r="B56" s="53"/>
      <c r="C56" s="53"/>
      <c r="D56" s="53"/>
      <c r="E56" s="53"/>
      <c r="F56" s="53"/>
      <c r="G56" s="41"/>
      <c r="H56" s="41"/>
      <c r="I56" s="183"/>
      <c r="J56" s="184"/>
    </row>
    <row r="57" spans="1:13" ht="17.25" customHeight="1" x14ac:dyDescent="0.25">
      <c r="A57" s="34"/>
      <c r="B57" s="34"/>
      <c r="C57" s="34"/>
      <c r="D57" s="34"/>
      <c r="E57" s="34"/>
      <c r="F57" s="34"/>
      <c r="G57" s="34"/>
      <c r="H57" s="34"/>
      <c r="I57" s="42" t="s">
        <v>494</v>
      </c>
      <c r="J57" s="42" t="s">
        <v>495</v>
      </c>
    </row>
    <row r="58" spans="1:13" ht="15.75" customHeight="1" x14ac:dyDescent="0.25">
      <c r="A58" s="40" t="s">
        <v>799</v>
      </c>
      <c r="B58" s="264" t="s">
        <v>800</v>
      </c>
      <c r="C58" s="264"/>
      <c r="D58" s="264"/>
      <c r="E58" s="264"/>
      <c r="F58" s="264"/>
      <c r="G58" s="264"/>
      <c r="H58" s="264"/>
      <c r="I58" s="115"/>
      <c r="J58" s="116" t="s">
        <v>11</v>
      </c>
    </row>
    <row r="59" spans="1:13" ht="15" customHeight="1" x14ac:dyDescent="0.25">
      <c r="A59" s="185"/>
      <c r="B59" s="278"/>
      <c r="C59" s="278"/>
      <c r="D59" s="278"/>
      <c r="E59" s="278"/>
      <c r="F59" s="278"/>
      <c r="G59" s="278"/>
      <c r="H59" s="278"/>
      <c r="I59" s="186"/>
      <c r="J59" s="187"/>
    </row>
    <row r="60" spans="1:13" ht="7.15" customHeight="1" x14ac:dyDescent="0.25">
      <c r="A60" s="30"/>
      <c r="B60" s="233"/>
      <c r="C60" s="233"/>
      <c r="D60" s="233"/>
      <c r="E60" s="233"/>
      <c r="F60" s="233"/>
      <c r="G60" s="277"/>
      <c r="H60" s="277"/>
      <c r="I60" s="277"/>
      <c r="J60" s="277"/>
    </row>
    <row r="61" spans="1:13" ht="20.25" customHeight="1" x14ac:dyDescent="0.25">
      <c r="A61" s="192" t="s">
        <v>798</v>
      </c>
      <c r="B61" s="192"/>
      <c r="C61" s="192"/>
      <c r="D61" s="192"/>
      <c r="E61" s="192"/>
      <c r="F61" s="192"/>
      <c r="G61" s="192"/>
      <c r="H61" s="192"/>
      <c r="I61" s="192"/>
      <c r="J61" s="192"/>
    </row>
    <row r="62" spans="1:13" ht="7.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13" ht="17.25" customHeight="1" x14ac:dyDescent="0.25">
      <c r="A63" s="34"/>
      <c r="B63" s="34"/>
      <c r="C63" s="34"/>
      <c r="D63" s="34"/>
      <c r="E63" s="34"/>
      <c r="F63" s="34"/>
      <c r="G63" s="34"/>
      <c r="H63" s="34"/>
      <c r="I63" s="42" t="s">
        <v>494</v>
      </c>
      <c r="J63" s="42" t="s">
        <v>495</v>
      </c>
    </row>
    <row r="64" spans="1:13" ht="15.75" customHeight="1" x14ac:dyDescent="0.25">
      <c r="A64" s="40" t="s">
        <v>788</v>
      </c>
      <c r="B64" s="264" t="s">
        <v>16</v>
      </c>
      <c r="C64" s="264"/>
      <c r="D64" s="264"/>
      <c r="E64" s="264"/>
      <c r="F64" s="264"/>
      <c r="G64" s="264"/>
      <c r="H64" s="264"/>
      <c r="I64" s="115"/>
      <c r="J64" s="116" t="s">
        <v>11</v>
      </c>
    </row>
    <row r="65" spans="1:10" ht="15" customHeight="1" x14ac:dyDescent="0.25">
      <c r="A65" s="40" t="s">
        <v>789</v>
      </c>
      <c r="B65" s="264" t="s">
        <v>475</v>
      </c>
      <c r="C65" s="264"/>
      <c r="D65" s="264"/>
      <c r="E65" s="264"/>
      <c r="F65" s="264"/>
      <c r="G65" s="264"/>
      <c r="H65" s="264"/>
      <c r="I65" s="115"/>
      <c r="J65" s="116" t="s">
        <v>11</v>
      </c>
    </row>
    <row r="66" spans="1:10" ht="16.5" customHeight="1" x14ac:dyDescent="0.25">
      <c r="A66" s="40" t="s">
        <v>790</v>
      </c>
      <c r="B66" s="271" t="s">
        <v>476</v>
      </c>
      <c r="C66" s="272"/>
      <c r="D66" s="272"/>
      <c r="E66" s="272"/>
      <c r="F66" s="272"/>
      <c r="G66" s="272"/>
      <c r="H66" s="273"/>
      <c r="I66" s="115" t="s">
        <v>11</v>
      </c>
      <c r="J66" s="116"/>
    </row>
    <row r="67" spans="1:10" ht="16.5" customHeight="1" x14ac:dyDescent="0.25">
      <c r="A67" s="40" t="s">
        <v>791</v>
      </c>
      <c r="B67" s="271" t="s">
        <v>792</v>
      </c>
      <c r="C67" s="272"/>
      <c r="D67" s="272"/>
      <c r="E67" s="272"/>
      <c r="F67" s="272"/>
      <c r="G67" s="272"/>
      <c r="H67" s="273"/>
      <c r="I67" s="115" t="s">
        <v>11</v>
      </c>
      <c r="J67" s="116"/>
    </row>
    <row r="68" spans="1:10" ht="12" customHeight="1" x14ac:dyDescent="0.25">
      <c r="A68" s="30"/>
      <c r="B68" s="54"/>
      <c r="C68" s="54"/>
      <c r="D68" s="54"/>
      <c r="E68" s="54"/>
      <c r="F68" s="54"/>
      <c r="G68" s="54"/>
      <c r="H68" s="54"/>
      <c r="I68" s="54"/>
      <c r="J68" s="54"/>
    </row>
    <row r="69" spans="1:10" ht="16.5" customHeight="1" x14ac:dyDescent="0.25">
      <c r="A69" s="46" t="s">
        <v>793</v>
      </c>
      <c r="B69" s="46"/>
      <c r="C69" s="46"/>
      <c r="D69" s="46"/>
      <c r="E69" s="46"/>
      <c r="F69" s="46"/>
      <c r="G69" s="47" t="s">
        <v>499</v>
      </c>
      <c r="H69" s="169" t="s">
        <v>11</v>
      </c>
      <c r="I69" s="47" t="s">
        <v>500</v>
      </c>
      <c r="J69" s="169"/>
    </row>
    <row r="70" spans="1:10" ht="14.25" customHeight="1" x14ac:dyDescent="0.25">
      <c r="A70" s="270" t="s">
        <v>477</v>
      </c>
      <c r="B70" s="270"/>
      <c r="C70" s="270"/>
      <c r="D70" s="270"/>
      <c r="E70" s="270"/>
      <c r="F70" s="270"/>
      <c r="G70" s="270"/>
      <c r="H70" s="270"/>
      <c r="I70" s="270"/>
      <c r="J70" s="270"/>
    </row>
    <row r="71" spans="1:10" ht="155.25" customHeight="1" x14ac:dyDescent="0.25">
      <c r="A71" s="219" t="s">
        <v>833</v>
      </c>
      <c r="B71" s="220"/>
      <c r="C71" s="220"/>
      <c r="D71" s="220"/>
      <c r="E71" s="220"/>
      <c r="F71" s="220"/>
      <c r="G71" s="220"/>
      <c r="H71" s="220"/>
      <c r="I71" s="220"/>
      <c r="J71" s="221"/>
    </row>
    <row r="72" spans="1:10" x14ac:dyDescent="0.25">
      <c r="A72" s="8"/>
    </row>
    <row r="73" spans="1:10" x14ac:dyDescent="0.25">
      <c r="A73" s="52"/>
      <c r="B73" s="22" t="str">
        <f>'FICHA DE PROJETO'!A106</f>
        <v>PÉROLA</v>
      </c>
      <c r="C73" s="217">
        <f ca="1">TODAY()</f>
        <v>45629</v>
      </c>
      <c r="D73" s="217"/>
      <c r="E73" s="217"/>
      <c r="F73" s="217"/>
    </row>
    <row r="74" spans="1:10" x14ac:dyDescent="0.25">
      <c r="A74" s="52"/>
      <c r="B74" s="52"/>
      <c r="C74" s="21"/>
      <c r="D74" s="21"/>
      <c r="E74" s="21"/>
      <c r="F74" s="21"/>
    </row>
    <row r="75" spans="1:10" x14ac:dyDescent="0.25">
      <c r="A75" s="22"/>
      <c r="B75" s="22"/>
      <c r="C75" s="21"/>
      <c r="D75" s="21"/>
      <c r="E75" s="21"/>
      <c r="F75" s="21"/>
    </row>
    <row r="76" spans="1:10" ht="76.5" customHeight="1" x14ac:dyDescent="0.25">
      <c r="A76" s="230" t="str">
        <f>"Eu, "&amp;B81&amp;" abaixo assinado(a), representante do Município "&amp;B6&amp; " neste processo, DECLARO para os devidos fins, que as informações prestadas são verdadeiras, e que para o preenchimento e a emissão do presente Parecer Técnico"&amp;" foi realizada visita 'in loco' na(s) área(s) em que será implantado o Projeto Executivo em pauta, com a finalidade de realizar o levantamento das características específicas locais, "&amp;"constatar possíveis infraestruturas existentes, e de justificar os serviços previstos no projeto."&amp;" Por ser expressão da verdade, assino abaixo:"</f>
        <v>Eu, Engenheira Agronoma, Engenheira Civil abaixo assinado(a), representante do Município PÉROLA neste processo, DECLARO para os devidos fins, que as informações prestadas são verdadeiras, e que para o preenchimento e a emissão do presente Parecer Técnico foi realizada visita 'in loco' na(s) área(s) em que será implantado o Projeto Executivo em pauta, com a finalidade de realizar o levantamento das características específicas locais, constatar possíveis infraestruturas existentes, e de justificar os serviços previstos no projeto. Por ser expressão da verdade, assino abaixo:</v>
      </c>
      <c r="B76" s="230"/>
      <c r="C76" s="230"/>
      <c r="D76" s="230"/>
      <c r="E76" s="230"/>
      <c r="F76" s="230"/>
      <c r="G76" s="230"/>
      <c r="H76" s="230"/>
      <c r="I76" s="230"/>
      <c r="J76" s="230"/>
    </row>
    <row r="77" spans="1:10" x14ac:dyDescent="0.25">
      <c r="B77" s="22"/>
      <c r="C77" s="21"/>
      <c r="D77" s="21"/>
      <c r="E77" s="21"/>
      <c r="F77" s="21"/>
    </row>
    <row r="78" spans="1:10" x14ac:dyDescent="0.25">
      <c r="B78" s="22"/>
      <c r="C78" s="21"/>
      <c r="D78" s="21"/>
      <c r="E78" s="21"/>
      <c r="F78" s="21"/>
    </row>
    <row r="79" spans="1:10" x14ac:dyDescent="0.25">
      <c r="A79" s="8"/>
    </row>
    <row r="80" spans="1:10" ht="15.75" x14ac:dyDescent="0.25">
      <c r="A80" s="49"/>
      <c r="B80" s="50" t="str">
        <f>B14</f>
        <v>DALIANE GOMES BATISTA ZAINA</v>
      </c>
      <c r="C80" s="7"/>
      <c r="D80" s="7"/>
      <c r="G80" s="80"/>
      <c r="H80" s="80"/>
    </row>
    <row r="81" spans="1:10" x14ac:dyDescent="0.25">
      <c r="A81" s="8"/>
      <c r="B81" t="str">
        <f>H16</f>
        <v>Engenheira Agronoma, Engenheira Civil</v>
      </c>
      <c r="G81" s="51"/>
      <c r="H81" s="48"/>
    </row>
    <row r="82" spans="1:10" x14ac:dyDescent="0.25">
      <c r="A82" s="8"/>
      <c r="B82" t="str">
        <f>B16</f>
        <v>CREA PR 100736/D</v>
      </c>
      <c r="G82" s="51"/>
      <c r="H82" s="48"/>
    </row>
    <row r="83" spans="1:10" x14ac:dyDescent="0.25">
      <c r="A83" s="8"/>
      <c r="G83" s="51"/>
      <c r="H83" s="48"/>
    </row>
    <row r="85" spans="1:10" ht="47.25" customHeight="1" x14ac:dyDescent="0.25">
      <c r="A85" s="230" t="s">
        <v>604</v>
      </c>
      <c r="B85" s="230"/>
      <c r="C85" s="230"/>
      <c r="D85" s="230"/>
      <c r="E85" s="230"/>
      <c r="F85" s="230"/>
      <c r="G85" s="230"/>
      <c r="H85" s="230"/>
      <c r="I85" s="230"/>
      <c r="J85" s="230"/>
    </row>
    <row r="88" spans="1:10" x14ac:dyDescent="0.25">
      <c r="A88" s="81"/>
    </row>
    <row r="89" spans="1:10" ht="15.75" x14ac:dyDescent="0.25">
      <c r="B89" s="35"/>
      <c r="C89" s="35" t="str">
        <f>'FICHA DE PROJETO'!H116</f>
        <v>SUPERVISOR DO PARANACIDADE</v>
      </c>
      <c r="D89" s="35"/>
      <c r="E89" s="35"/>
    </row>
    <row r="90" spans="1:10" x14ac:dyDescent="0.25">
      <c r="C90" s="51" t="str">
        <f>'FICHA DE PROJETO'!H117</f>
        <v>Analista de Desenvolvimento Municipal</v>
      </c>
      <c r="D90" s="51"/>
      <c r="E90" s="48"/>
    </row>
    <row r="91" spans="1:10" x14ac:dyDescent="0.25">
      <c r="C91" s="83" t="s">
        <v>804</v>
      </c>
      <c r="D91" s="51"/>
      <c r="E91" s="48"/>
    </row>
  </sheetData>
  <sheetProtection autoFilter="0"/>
  <autoFilter ref="L29:L51" xr:uid="{00000000-0009-0000-0000-000002000000}"/>
  <mergeCells count="55">
    <mergeCell ref="F44:J44"/>
    <mergeCell ref="F45:J45"/>
    <mergeCell ref="A50:J50"/>
    <mergeCell ref="A48:J48"/>
    <mergeCell ref="B60:F60"/>
    <mergeCell ref="G60:J60"/>
    <mergeCell ref="B58:H58"/>
    <mergeCell ref="B59:H59"/>
    <mergeCell ref="A70:J70"/>
    <mergeCell ref="A71:J71"/>
    <mergeCell ref="B65:H65"/>
    <mergeCell ref="B66:H66"/>
    <mergeCell ref="B67:H67"/>
    <mergeCell ref="B64:H64"/>
    <mergeCell ref="B8:E8"/>
    <mergeCell ref="A1:B1"/>
    <mergeCell ref="C1:H1"/>
    <mergeCell ref="I1:J1"/>
    <mergeCell ref="A4:J4"/>
    <mergeCell ref="B6:E6"/>
    <mergeCell ref="H6:J6"/>
    <mergeCell ref="A23:J23"/>
    <mergeCell ref="A25:J25"/>
    <mergeCell ref="A27:J27"/>
    <mergeCell ref="A29:J29"/>
    <mergeCell ref="H10:J10"/>
    <mergeCell ref="B14:E14"/>
    <mergeCell ref="H14:J14"/>
    <mergeCell ref="C10:D10"/>
    <mergeCell ref="B16:C16"/>
    <mergeCell ref="H16:J16"/>
    <mergeCell ref="B18:E18"/>
    <mergeCell ref="H18:J18"/>
    <mergeCell ref="A21:J21"/>
    <mergeCell ref="C31:J31"/>
    <mergeCell ref="C32:J32"/>
    <mergeCell ref="C33:J33"/>
    <mergeCell ref="C34:J34"/>
    <mergeCell ref="C35:J35"/>
    <mergeCell ref="A85:J85"/>
    <mergeCell ref="A36:J36"/>
    <mergeCell ref="I37:J37"/>
    <mergeCell ref="C73:F73"/>
    <mergeCell ref="B53:H53"/>
    <mergeCell ref="A61:J61"/>
    <mergeCell ref="A39:J39"/>
    <mergeCell ref="A51:J51"/>
    <mergeCell ref="C37:D37"/>
    <mergeCell ref="A76:J76"/>
    <mergeCell ref="F41:J41"/>
    <mergeCell ref="F42:J42"/>
    <mergeCell ref="G55:J55"/>
    <mergeCell ref="G54:J54"/>
    <mergeCell ref="B54:F54"/>
    <mergeCell ref="B55:F55"/>
  </mergeCells>
  <phoneticPr fontId="17" type="noConversion"/>
  <conditionalFormatting sqref="L30">
    <cfRule type="containsText" dxfId="3" priority="9132" operator="containsText" text="vazia">
      <formula>NOT(ISERROR(SEARCH("vazia",L30)))</formula>
    </cfRule>
  </conditionalFormatting>
  <conditionalFormatting sqref="L31:L35">
    <cfRule type="containsText" dxfId="2" priority="2235" operator="containsText" text="X">
      <formula>NOT(ISERROR(SEARCH("X",L31)))</formula>
    </cfRule>
  </conditionalFormatting>
  <conditionalFormatting sqref="L38">
    <cfRule type="containsText" dxfId="1" priority="4" operator="containsText" text="&quot;--&quot;">
      <formula>NOT(ISERROR(SEARCH("""--""",L38)))</formula>
    </cfRule>
  </conditionalFormatting>
  <conditionalFormatting sqref="L49:L50">
    <cfRule type="containsText" dxfId="0" priority="2" operator="containsText" text="&quot;--&quot;">
      <formula>NOT(ISERROR(SEARCH("""--""",L49)))</formula>
    </cfRule>
  </conditionalFormatting>
  <hyperlinks>
    <hyperlink ref="B18" r:id="rId1" display="joãodasilva@yahoo.com.br" xr:uid="{00000000-0004-0000-0200-000000000000}"/>
  </hyperlinks>
  <pageMargins left="0.78740157480314965" right="0.59055118110236227" top="0.78740157480314965" bottom="0.78740157480314965" header="0" footer="3.937007874015748E-2"/>
  <pageSetup paperSize="9" scale="61" fitToHeight="0" orientation="portrait" r:id="rId2"/>
  <headerFooter>
    <oddFooter xml:space="preserve">&amp;L&amp;G&amp;R&amp;P / &amp;N
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Z169"/>
  <sheetViews>
    <sheetView showGridLines="0" topLeftCell="A97" zoomScale="85" zoomScaleNormal="85" workbookViewId="0">
      <selection activeCell="A145" sqref="A145:J145"/>
    </sheetView>
  </sheetViews>
  <sheetFormatPr defaultRowHeight="15" x14ac:dyDescent="0.25"/>
  <cols>
    <col min="1" max="1" width="21.5703125" customWidth="1"/>
    <col min="2" max="2" width="11.85546875" customWidth="1"/>
    <col min="3" max="3" width="9" customWidth="1"/>
    <col min="4" max="4" width="8.42578125" customWidth="1"/>
    <col min="5" max="5" width="20.5703125" customWidth="1"/>
    <col min="6" max="6" width="5.42578125" customWidth="1"/>
    <col min="7" max="7" width="13.5703125" customWidth="1"/>
    <col min="8" max="8" width="17.42578125" customWidth="1"/>
    <col min="9" max="9" width="18.42578125" customWidth="1"/>
    <col min="10" max="10" width="19" customWidth="1"/>
    <col min="11" max="11" width="35.140625" customWidth="1"/>
  </cols>
  <sheetData>
    <row r="1" spans="1:14" ht="73.5" customHeight="1" thickBot="1" x14ac:dyDescent="0.3">
      <c r="A1" s="200"/>
      <c r="B1" s="200"/>
      <c r="C1" s="205" t="s">
        <v>770</v>
      </c>
      <c r="D1" s="206"/>
      <c r="E1" s="206"/>
      <c r="F1" s="206"/>
      <c r="G1" s="206"/>
      <c r="H1" s="206"/>
      <c r="I1" s="200"/>
      <c r="J1" s="200"/>
    </row>
    <row r="2" spans="1:14" ht="47.25" customHeight="1" thickBot="1" x14ac:dyDescent="0.3">
      <c r="A2" s="1"/>
      <c r="B2" s="57"/>
      <c r="C2" s="55"/>
      <c r="D2" s="56"/>
      <c r="E2" s="56"/>
      <c r="F2" s="56"/>
      <c r="G2" s="56"/>
      <c r="H2" s="56"/>
      <c r="I2" s="1"/>
      <c r="J2" s="1"/>
    </row>
    <row r="3" spans="1:14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9.5" x14ac:dyDescent="0.25">
      <c r="A4" s="213" t="s">
        <v>597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4" ht="5.0999999999999996" customHeight="1" x14ac:dyDescent="0.25"/>
    <row r="6" spans="1:14" ht="15.75" thickBot="1" x14ac:dyDescent="0.3">
      <c r="A6" s="2" t="s">
        <v>1</v>
      </c>
      <c r="B6" s="259" t="str">
        <f>'FICHA DE PROJETO'!B6</f>
        <v>PÉROLA</v>
      </c>
      <c r="C6" s="259"/>
      <c r="D6" s="259"/>
      <c r="E6" s="260"/>
      <c r="G6" s="2" t="s">
        <v>2</v>
      </c>
      <c r="H6" s="209">
        <f>'FICHA DE PROJETO'!H6</f>
        <v>81478133000170</v>
      </c>
      <c r="I6" s="209"/>
      <c r="J6" s="210"/>
      <c r="N6" s="19" t="s">
        <v>473</v>
      </c>
    </row>
    <row r="7" spans="1:14" ht="3" customHeight="1" x14ac:dyDescent="0.25">
      <c r="A7" s="2"/>
      <c r="B7" s="23"/>
      <c r="C7" s="23"/>
      <c r="D7" s="23"/>
      <c r="E7" s="23"/>
      <c r="G7" s="2"/>
      <c r="H7" s="23"/>
      <c r="I7" s="23"/>
      <c r="J7" s="23"/>
    </row>
    <row r="8" spans="1:14" ht="29.25" customHeight="1" thickBot="1" x14ac:dyDescent="0.3">
      <c r="A8" s="24" t="str">
        <f>'FICHA DE PROJETO'!A8</f>
        <v>Projeto:</v>
      </c>
      <c r="B8" s="265" t="str">
        <f>'FICHA DE PROJETO'!B8</f>
        <v>PAVIMENTAÇÃO ESTRADA IPIRANGA</v>
      </c>
      <c r="C8" s="265"/>
      <c r="D8" s="265"/>
      <c r="E8" s="265"/>
      <c r="G8" s="24" t="s">
        <v>478</v>
      </c>
      <c r="H8" s="38">
        <f>'FICHA DE PROJETO'!H8</f>
        <v>0</v>
      </c>
      <c r="I8" s="38"/>
      <c r="J8" s="39"/>
    </row>
    <row r="9" spans="1:14" ht="3" customHeight="1" x14ac:dyDescent="0.25">
      <c r="B9" s="23"/>
      <c r="C9" s="23"/>
      <c r="D9" s="23"/>
      <c r="E9" s="23"/>
      <c r="H9" s="23"/>
      <c r="I9" s="23"/>
      <c r="J9" s="23"/>
    </row>
    <row r="10" spans="1:14" ht="15.75" thickBot="1" x14ac:dyDescent="0.3">
      <c r="A10" s="2" t="str">
        <f>'FICHA DE PROJETO'!A10</f>
        <v>Prioridade:</v>
      </c>
      <c r="B10" s="44">
        <f>'FICHA DE PROJETO'!B10</f>
        <v>72</v>
      </c>
      <c r="C10" s="214" t="str">
        <f>'FICHA DE PROJETO'!C10</f>
        <v>Programa</v>
      </c>
      <c r="D10" s="214"/>
      <c r="E10" s="45" t="str">
        <f>'FICHA DE PROJETO'!E10</f>
        <v>PAM</v>
      </c>
      <c r="G10" s="2"/>
      <c r="H10" s="259"/>
      <c r="I10" s="259"/>
      <c r="J10" s="260"/>
    </row>
    <row r="11" spans="1:14" ht="3" customHeight="1" x14ac:dyDescent="0.25">
      <c r="A11" s="2"/>
      <c r="B11" s="23"/>
      <c r="C11" s="23"/>
      <c r="D11" s="23"/>
      <c r="E11" s="23"/>
      <c r="G11" s="2"/>
      <c r="H11" s="23"/>
      <c r="I11" s="23"/>
      <c r="J11" s="23"/>
    </row>
    <row r="12" spans="1:14" ht="8.1" customHeight="1" thickBot="1" x14ac:dyDescent="0.3">
      <c r="A12" s="4"/>
      <c r="B12" s="5"/>
      <c r="C12" s="5"/>
      <c r="D12" s="5"/>
      <c r="E12" s="5"/>
      <c r="F12" s="6"/>
      <c r="G12" s="4"/>
      <c r="H12" s="25"/>
      <c r="I12" s="25"/>
      <c r="J12" s="25"/>
    </row>
    <row r="13" spans="1:14" ht="8.1" customHeight="1" x14ac:dyDescent="0.25">
      <c r="H13" s="23"/>
      <c r="I13" s="23"/>
      <c r="J13" s="23"/>
    </row>
    <row r="14" spans="1:14" ht="15.75" customHeight="1" thickBot="1" x14ac:dyDescent="0.3">
      <c r="A14" s="2" t="s">
        <v>4</v>
      </c>
      <c r="B14" s="259" t="str">
        <f>'FICHA DE PROJETO'!B14</f>
        <v>DALIANE GOMES BATISTA ZAINA</v>
      </c>
      <c r="C14" s="259"/>
      <c r="D14" s="259"/>
      <c r="E14" s="260"/>
      <c r="G14" s="2" t="s">
        <v>6</v>
      </c>
      <c r="H14" s="259" t="str">
        <f>'FICHA DE PROJETO'!H14</f>
        <v>046.317.119-57</v>
      </c>
      <c r="I14" s="259"/>
      <c r="J14" s="260"/>
      <c r="K14" s="28"/>
    </row>
    <row r="15" spans="1:14" ht="3" customHeight="1" x14ac:dyDescent="0.25">
      <c r="A15" s="2"/>
      <c r="G15" s="2"/>
      <c r="H15" s="23"/>
      <c r="I15" s="23"/>
      <c r="J15" s="23"/>
    </row>
    <row r="16" spans="1:14" ht="15.75" thickBot="1" x14ac:dyDescent="0.3">
      <c r="A16" s="2" t="s">
        <v>7</v>
      </c>
      <c r="B16" s="257" t="str">
        <f>'FICHA DE PROJETO'!B16</f>
        <v>CREA PR 100736/D</v>
      </c>
      <c r="C16" s="258"/>
      <c r="E16" s="3"/>
      <c r="G16" s="2" t="s">
        <v>5</v>
      </c>
      <c r="H16" s="259" t="str">
        <f>'FICHA DE PROJETO'!H16</f>
        <v>Engenheira Agronoma, Engenheira Civil</v>
      </c>
      <c r="I16" s="259"/>
      <c r="J16" s="260"/>
    </row>
    <row r="17" spans="1:11" ht="3" customHeight="1" x14ac:dyDescent="0.25">
      <c r="H17" s="23"/>
      <c r="I17" s="23"/>
      <c r="J17" s="23"/>
    </row>
    <row r="18" spans="1:11" ht="15.75" thickBot="1" x14ac:dyDescent="0.3">
      <c r="A18" s="2" t="s">
        <v>8</v>
      </c>
      <c r="B18" s="261" t="str">
        <f>'FICHA DE PROJETO'!B18</f>
        <v>daliagro@hotmail.com</v>
      </c>
      <c r="C18" s="262"/>
      <c r="D18" s="262"/>
      <c r="E18" s="263"/>
      <c r="G18" s="2" t="s">
        <v>9</v>
      </c>
      <c r="H18" s="259">
        <f>'FICHA DE PROJETO'!H18</f>
        <v>44984570545</v>
      </c>
      <c r="I18" s="259"/>
      <c r="J18" s="260"/>
    </row>
    <row r="19" spans="1:11" ht="8.1" customHeight="1" thickBot="1" x14ac:dyDescent="0.3">
      <c r="A19" s="4"/>
      <c r="B19" s="5"/>
      <c r="C19" s="5"/>
      <c r="D19" s="5"/>
      <c r="E19" s="5"/>
      <c r="F19" s="6"/>
      <c r="G19" s="4"/>
      <c r="H19" s="5"/>
      <c r="I19" s="5"/>
      <c r="J19" s="5"/>
    </row>
    <row r="20" spans="1:11" ht="8.1" customHeight="1" x14ac:dyDescent="0.25"/>
    <row r="21" spans="1:11" ht="15.75" x14ac:dyDescent="0.25">
      <c r="A21" s="198" t="s">
        <v>489</v>
      </c>
      <c r="B21" s="198"/>
      <c r="C21" s="198"/>
      <c r="D21" s="198"/>
      <c r="E21" s="198"/>
      <c r="F21" s="198"/>
      <c r="G21" s="198"/>
      <c r="H21" s="198"/>
      <c r="I21" s="198"/>
      <c r="J21" s="198"/>
    </row>
    <row r="22" spans="1:11" ht="6" customHeight="1" x14ac:dyDescent="0.25"/>
    <row r="23" spans="1:11" ht="56.25" customHeight="1" x14ac:dyDescent="0.25">
      <c r="A23" s="344" t="str">
        <f>'FICHA DE PROJETO'!A23</f>
        <v>Pavimentação asfáltica em Estrada Rural em CBUQ, 36.240,00 m2, incluindo serviços preliminares, terraplenagem, drenagem, base e sub-base, revestimento, meio-fio com sarjeta, serviços de urbanização, sinalização de trânsito, ensaios tecnológicos e placa de obra.</v>
      </c>
      <c r="B23" s="345"/>
      <c r="C23" s="345"/>
      <c r="D23" s="345"/>
      <c r="E23" s="345"/>
      <c r="F23" s="345"/>
      <c r="G23" s="345"/>
      <c r="H23" s="345"/>
      <c r="I23" s="345"/>
      <c r="J23" s="346"/>
      <c r="K23" s="27"/>
    </row>
    <row r="24" spans="1:11" ht="6" customHeight="1" x14ac:dyDescent="0.25"/>
    <row r="25" spans="1:11" ht="19.5" customHeight="1" x14ac:dyDescent="0.25">
      <c r="A25" s="67" t="s">
        <v>505</v>
      </c>
      <c r="B25" s="347">
        <f>'FICHA DE PROJETO'!C79</f>
        <v>36240</v>
      </c>
      <c r="C25" s="348"/>
      <c r="D25" s="349"/>
      <c r="E25" s="66"/>
    </row>
    <row r="26" spans="1:11" ht="19.5" customHeight="1" x14ac:dyDescent="0.25">
      <c r="A26" s="67"/>
      <c r="B26" s="150"/>
      <c r="C26" s="150"/>
      <c r="D26" s="150"/>
      <c r="E26" s="151"/>
      <c r="F26" s="148"/>
      <c r="G26" s="148"/>
      <c r="H26" s="149"/>
      <c r="I26" s="149"/>
      <c r="J26" s="58"/>
    </row>
    <row r="27" spans="1:11" ht="10.1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27"/>
    </row>
    <row r="28" spans="1:11" ht="17.25" customHeight="1" x14ac:dyDescent="0.25">
      <c r="A28" s="192" t="s">
        <v>540</v>
      </c>
      <c r="B28" s="192"/>
      <c r="C28" s="192"/>
      <c r="D28" s="192"/>
      <c r="E28" s="192"/>
      <c r="F28" s="192"/>
      <c r="G28" s="192"/>
      <c r="H28" s="192"/>
      <c r="I28" s="192"/>
      <c r="J28" s="192"/>
    </row>
    <row r="29" spans="1:11" ht="9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1" ht="15.75" customHeight="1" x14ac:dyDescent="0.25">
      <c r="A30" s="59"/>
      <c r="B30" s="34"/>
      <c r="C30" s="34"/>
      <c r="D30" s="34"/>
      <c r="E30" s="34"/>
      <c r="F30" s="34"/>
      <c r="G30" s="34"/>
      <c r="H30" s="34"/>
      <c r="I30" s="60" t="s">
        <v>494</v>
      </c>
      <c r="J30" s="60" t="s">
        <v>495</v>
      </c>
    </row>
    <row r="31" spans="1:11" ht="17.25" customHeight="1" x14ac:dyDescent="0.25">
      <c r="A31" s="372" t="s">
        <v>513</v>
      </c>
      <c r="B31" s="356" t="s">
        <v>506</v>
      </c>
      <c r="C31" s="356"/>
      <c r="D31" s="356"/>
      <c r="E31" s="356"/>
      <c r="F31" s="356"/>
      <c r="G31" s="356"/>
      <c r="H31" s="356"/>
      <c r="I31" s="325" t="s">
        <v>11</v>
      </c>
      <c r="J31" s="282"/>
    </row>
    <row r="32" spans="1:11" ht="11.25" customHeight="1" x14ac:dyDescent="0.25">
      <c r="A32" s="373"/>
      <c r="B32" s="365" t="s">
        <v>565</v>
      </c>
      <c r="C32" s="366"/>
      <c r="D32" s="366"/>
      <c r="E32" s="366"/>
      <c r="F32" s="366"/>
      <c r="G32" s="366"/>
      <c r="H32" s="367"/>
      <c r="I32" s="326"/>
      <c r="J32" s="283"/>
    </row>
    <row r="33" spans="1:26" ht="26.25" customHeight="1" x14ac:dyDescent="0.25">
      <c r="A33" s="374"/>
      <c r="B33" s="368" t="s">
        <v>820</v>
      </c>
      <c r="C33" s="369"/>
      <c r="D33" s="369"/>
      <c r="E33" s="369"/>
      <c r="F33" s="369"/>
      <c r="G33" s="369"/>
      <c r="H33" s="369"/>
      <c r="I33" s="370"/>
      <c r="J33" s="371"/>
    </row>
    <row r="34" spans="1:26" ht="18" customHeight="1" x14ac:dyDescent="0.25">
      <c r="A34" s="382" t="s">
        <v>514</v>
      </c>
      <c r="B34" s="375" t="s">
        <v>794</v>
      </c>
      <c r="C34" s="376"/>
      <c r="D34" s="376"/>
      <c r="E34" s="376"/>
      <c r="F34" s="376"/>
      <c r="G34" s="376"/>
      <c r="H34" s="376"/>
      <c r="I34" s="376"/>
      <c r="J34" s="377"/>
      <c r="K34" s="26"/>
    </row>
    <row r="35" spans="1:26" ht="29.25" customHeight="1" x14ac:dyDescent="0.25">
      <c r="A35" s="383"/>
      <c r="B35" s="378" t="s">
        <v>820</v>
      </c>
      <c r="C35" s="379"/>
      <c r="D35" s="379"/>
      <c r="E35" s="379"/>
      <c r="F35" s="379"/>
      <c r="G35" s="379"/>
      <c r="H35" s="379"/>
      <c r="I35" s="380"/>
      <c r="J35" s="381"/>
      <c r="K35" s="26"/>
    </row>
    <row r="36" spans="1:26" ht="29.25" customHeight="1" x14ac:dyDescent="0.25">
      <c r="A36" s="392" t="s">
        <v>795</v>
      </c>
      <c r="B36" s="393"/>
      <c r="C36" s="393"/>
      <c r="D36" s="393"/>
      <c r="E36" s="393"/>
      <c r="F36" s="393"/>
      <c r="G36" s="393"/>
      <c r="H36" s="393"/>
      <c r="I36" s="393"/>
      <c r="J36" s="394"/>
      <c r="K36" s="26"/>
    </row>
    <row r="37" spans="1:26" ht="18" customHeight="1" x14ac:dyDescent="0.25">
      <c r="A37" s="372" t="s">
        <v>515</v>
      </c>
      <c r="B37" s="85" t="s">
        <v>560</v>
      </c>
      <c r="C37" s="82"/>
      <c r="D37" s="82"/>
      <c r="E37" s="82"/>
      <c r="F37" s="7"/>
      <c r="G37" s="7"/>
      <c r="H37" s="86"/>
      <c r="I37" s="325" t="s">
        <v>11</v>
      </c>
      <c r="J37" s="282"/>
    </row>
    <row r="38" spans="1:26" ht="11.25" customHeight="1" x14ac:dyDescent="0.25">
      <c r="A38" s="373"/>
      <c r="B38" s="87" t="s">
        <v>566</v>
      </c>
      <c r="C38" s="79"/>
      <c r="D38" s="79"/>
      <c r="E38" s="79"/>
      <c r="F38" s="84"/>
      <c r="G38" s="84"/>
      <c r="H38" s="88"/>
      <c r="I38" s="326"/>
      <c r="J38" s="283"/>
    </row>
    <row r="39" spans="1:26" ht="25.5" customHeight="1" x14ac:dyDescent="0.25">
      <c r="A39" s="374"/>
      <c r="B39" s="389"/>
      <c r="C39" s="390"/>
      <c r="D39" s="390"/>
      <c r="E39" s="390"/>
      <c r="F39" s="390"/>
      <c r="G39" s="390"/>
      <c r="H39" s="390"/>
      <c r="I39" s="390"/>
      <c r="J39" s="391"/>
    </row>
    <row r="40" spans="1:26" ht="4.5" customHeight="1" x14ac:dyDescent="0.25">
      <c r="A40" s="30"/>
      <c r="B40" s="233"/>
      <c r="C40" s="233"/>
      <c r="D40" s="233"/>
      <c r="E40" s="233"/>
      <c r="F40" s="233"/>
      <c r="G40" s="233"/>
      <c r="H40" s="233"/>
      <c r="I40" s="43"/>
      <c r="J40" s="41"/>
    </row>
    <row r="41" spans="1:26" s="61" customFormat="1" ht="14.25" customHeight="1" x14ac:dyDescent="0.25">
      <c r="A41" s="330" t="s">
        <v>541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26" ht="18" customHeight="1" x14ac:dyDescent="0.25">
      <c r="A43" s="34"/>
      <c r="B43" s="34"/>
      <c r="C43" s="34"/>
      <c r="D43" s="34"/>
      <c r="E43" s="34"/>
      <c r="F43" s="34"/>
      <c r="G43" s="34"/>
      <c r="H43" s="34"/>
      <c r="I43" s="42" t="s">
        <v>494</v>
      </c>
      <c r="J43" s="42" t="s">
        <v>495</v>
      </c>
    </row>
    <row r="44" spans="1:26" ht="18" customHeight="1" x14ac:dyDescent="0.25">
      <c r="A44" s="62" t="s">
        <v>513</v>
      </c>
      <c r="B44" s="321" t="s">
        <v>507</v>
      </c>
      <c r="C44" s="321"/>
      <c r="D44" s="321"/>
      <c r="E44" s="321"/>
      <c r="F44" s="321"/>
      <c r="G44" s="321"/>
      <c r="H44" s="321"/>
      <c r="I44" s="325"/>
      <c r="J44" s="282" t="s">
        <v>11</v>
      </c>
    </row>
    <row r="45" spans="1:26" ht="17.25" customHeight="1" x14ac:dyDescent="0.25">
      <c r="A45" s="62" t="s">
        <v>514</v>
      </c>
      <c r="B45" s="321" t="s">
        <v>508</v>
      </c>
      <c r="C45" s="321"/>
      <c r="D45" s="321"/>
      <c r="E45" s="321"/>
      <c r="F45" s="321"/>
      <c r="G45" s="321"/>
      <c r="H45" s="321"/>
      <c r="I45" s="326"/>
      <c r="J45" s="283"/>
    </row>
    <row r="46" spans="1:26" ht="18.75" customHeight="1" x14ac:dyDescent="0.25">
      <c r="A46" s="62" t="s">
        <v>515</v>
      </c>
      <c r="B46" s="251" t="s">
        <v>509</v>
      </c>
      <c r="C46" s="252"/>
      <c r="D46" s="252"/>
      <c r="E46" s="252"/>
      <c r="F46" s="252"/>
      <c r="G46" s="252"/>
      <c r="H46" s="253"/>
      <c r="I46" s="325"/>
      <c r="J46" s="282" t="s">
        <v>11</v>
      </c>
    </row>
    <row r="47" spans="1:26" s="26" customFormat="1" ht="18.75" customHeight="1" x14ac:dyDescent="0.25">
      <c r="A47" s="62" t="s">
        <v>516</v>
      </c>
      <c r="B47" s="331" t="s">
        <v>510</v>
      </c>
      <c r="C47" s="331"/>
      <c r="D47" s="331"/>
      <c r="E47" s="331"/>
      <c r="F47" s="331"/>
      <c r="G47" s="331"/>
      <c r="H47" s="331"/>
      <c r="I47" s="326"/>
      <c r="J47" s="283"/>
    </row>
    <row r="48" spans="1:26" ht="16.5" customHeight="1" x14ac:dyDescent="0.25">
      <c r="A48" s="62" t="s">
        <v>518</v>
      </c>
      <c r="B48" s="321" t="s">
        <v>511</v>
      </c>
      <c r="C48" s="321"/>
      <c r="D48" s="321"/>
      <c r="E48" s="321"/>
      <c r="F48" s="321"/>
      <c r="G48" s="321"/>
      <c r="H48" s="251"/>
      <c r="I48" s="282" t="s">
        <v>11</v>
      </c>
      <c r="J48" s="282"/>
    </row>
    <row r="49" spans="1:26" ht="19.5" customHeight="1" x14ac:dyDescent="0.25">
      <c r="A49" s="62" t="s">
        <v>519</v>
      </c>
      <c r="B49" s="350" t="s">
        <v>512</v>
      </c>
      <c r="C49" s="351"/>
      <c r="D49" s="351"/>
      <c r="E49" s="351"/>
      <c r="F49" s="351"/>
      <c r="G49" s="351"/>
      <c r="H49" s="351"/>
      <c r="I49" s="283"/>
      <c r="J49" s="283"/>
    </row>
    <row r="50" spans="1:26" ht="20.25" customHeight="1" x14ac:dyDescent="0.25">
      <c r="A50" s="64" t="s">
        <v>520</v>
      </c>
      <c r="B50" s="251" t="s">
        <v>517</v>
      </c>
      <c r="C50" s="252"/>
      <c r="D50" s="252"/>
      <c r="E50" s="252"/>
      <c r="F50" s="252"/>
      <c r="G50" s="252"/>
      <c r="H50" s="252"/>
      <c r="I50" s="282" t="s">
        <v>11</v>
      </c>
      <c r="J50" s="282"/>
    </row>
    <row r="51" spans="1:26" ht="29.25" customHeight="1" x14ac:dyDescent="0.25">
      <c r="A51" s="64" t="s">
        <v>521</v>
      </c>
      <c r="B51" s="321" t="s">
        <v>562</v>
      </c>
      <c r="C51" s="321"/>
      <c r="D51" s="321"/>
      <c r="E51" s="321"/>
      <c r="F51" s="321"/>
      <c r="G51" s="321"/>
      <c r="H51" s="251"/>
      <c r="I51" s="283"/>
      <c r="J51" s="283"/>
    </row>
    <row r="52" spans="1:26" ht="91.5" customHeight="1" x14ac:dyDescent="0.25">
      <c r="A52" s="288" t="s">
        <v>539</v>
      </c>
      <c r="B52" s="384" t="s">
        <v>761</v>
      </c>
      <c r="C52" s="385"/>
      <c r="D52" s="385"/>
      <c r="E52" s="385"/>
      <c r="F52" s="385"/>
      <c r="G52" s="385"/>
      <c r="H52" s="386"/>
      <c r="I52" s="387"/>
      <c r="J52" s="387" t="s">
        <v>11</v>
      </c>
    </row>
    <row r="53" spans="1:26" ht="12.75" customHeight="1" x14ac:dyDescent="0.25">
      <c r="A53" s="289"/>
      <c r="B53" s="291" t="s">
        <v>561</v>
      </c>
      <c r="C53" s="292"/>
      <c r="D53" s="292"/>
      <c r="E53" s="292"/>
      <c r="F53" s="292"/>
      <c r="G53" s="292"/>
      <c r="H53" s="293"/>
      <c r="I53" s="388"/>
      <c r="J53" s="388"/>
    </row>
    <row r="54" spans="1:26" ht="29.25" customHeight="1" x14ac:dyDescent="0.25">
      <c r="A54" s="290"/>
      <c r="B54" s="284"/>
      <c r="C54" s="285"/>
      <c r="D54" s="285"/>
      <c r="E54" s="285"/>
      <c r="F54" s="285"/>
      <c r="G54" s="285"/>
      <c r="H54" s="285"/>
      <c r="I54" s="285"/>
      <c r="J54" s="294"/>
    </row>
    <row r="55" spans="1:26" ht="18.75" customHeight="1" x14ac:dyDescent="0.25">
      <c r="A55" s="401" t="s">
        <v>771</v>
      </c>
      <c r="B55" s="398" t="s">
        <v>772</v>
      </c>
      <c r="C55" s="398"/>
      <c r="D55" s="398"/>
      <c r="E55" s="398"/>
      <c r="F55" s="398"/>
      <c r="G55" s="398"/>
      <c r="H55" s="398"/>
      <c r="I55" s="282"/>
      <c r="J55" s="282" t="s">
        <v>11</v>
      </c>
    </row>
    <row r="56" spans="1:26" ht="36.75" customHeight="1" x14ac:dyDescent="0.25">
      <c r="A56" s="402"/>
      <c r="B56" s="399" t="s">
        <v>773</v>
      </c>
      <c r="C56" s="400"/>
      <c r="D56" s="400"/>
      <c r="E56" s="400"/>
      <c r="F56" s="400"/>
      <c r="G56" s="400"/>
      <c r="H56" s="400"/>
      <c r="I56" s="283"/>
      <c r="J56" s="283"/>
    </row>
    <row r="57" spans="1:26" ht="5.25" customHeight="1" x14ac:dyDescent="0.25">
      <c r="A57" s="63"/>
      <c r="B57" s="53"/>
      <c r="C57" s="53"/>
      <c r="D57" s="53"/>
      <c r="E57" s="53"/>
      <c r="F57" s="53"/>
      <c r="G57" s="53"/>
      <c r="H57" s="53"/>
      <c r="I57" s="54"/>
      <c r="J57" s="54"/>
    </row>
    <row r="58" spans="1:26" ht="5.25" customHeight="1" x14ac:dyDescent="0.25">
      <c r="A58" s="63"/>
      <c r="B58" s="53"/>
      <c r="C58" s="53"/>
      <c r="D58" s="53"/>
      <c r="E58" s="53"/>
      <c r="F58" s="53"/>
      <c r="G58" s="53"/>
      <c r="H58" s="53"/>
      <c r="I58" s="54"/>
      <c r="J58" s="54"/>
    </row>
    <row r="59" spans="1:26" s="61" customFormat="1" ht="15.75" customHeight="1" x14ac:dyDescent="0.25">
      <c r="A59" s="330" t="s">
        <v>796</v>
      </c>
      <c r="B59" s="330"/>
      <c r="C59" s="330"/>
      <c r="D59" s="330"/>
      <c r="E59" s="330"/>
      <c r="F59" s="330"/>
      <c r="G59" s="330"/>
      <c r="H59" s="330"/>
      <c r="I59" s="330"/>
      <c r="J59" s="330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26" ht="18.75" customHeight="1" x14ac:dyDescent="0.25">
      <c r="A61" s="34"/>
      <c r="B61" s="34"/>
      <c r="C61" s="34"/>
      <c r="D61" s="34"/>
      <c r="E61" s="34"/>
      <c r="F61" s="34"/>
      <c r="G61" s="34"/>
      <c r="H61" s="34"/>
      <c r="I61" s="42" t="s">
        <v>494</v>
      </c>
      <c r="J61" s="42" t="s">
        <v>495</v>
      </c>
    </row>
    <row r="62" spans="1:26" ht="17.25" customHeight="1" x14ac:dyDescent="0.25">
      <c r="A62" s="62" t="s">
        <v>513</v>
      </c>
      <c r="B62" s="321" t="s">
        <v>522</v>
      </c>
      <c r="C62" s="321"/>
      <c r="D62" s="321"/>
      <c r="E62" s="321"/>
      <c r="F62" s="321"/>
      <c r="G62" s="321"/>
      <c r="H62" s="321"/>
      <c r="I62" s="123"/>
      <c r="J62" s="123" t="s">
        <v>11</v>
      </c>
    </row>
    <row r="63" spans="1:26" ht="17.25" customHeight="1" x14ac:dyDescent="0.25">
      <c r="A63" s="62" t="s">
        <v>514</v>
      </c>
      <c r="B63" s="321" t="s">
        <v>523</v>
      </c>
      <c r="C63" s="321"/>
      <c r="D63" s="321"/>
      <c r="E63" s="321"/>
      <c r="F63" s="321"/>
      <c r="G63" s="321"/>
      <c r="H63" s="251"/>
      <c r="I63" s="124"/>
      <c r="J63" s="122" t="s">
        <v>11</v>
      </c>
    </row>
    <row r="64" spans="1:26" ht="17.25" customHeight="1" x14ac:dyDescent="0.25">
      <c r="A64" s="295" t="s">
        <v>515</v>
      </c>
      <c r="B64" s="316" t="s">
        <v>557</v>
      </c>
      <c r="C64" s="317"/>
      <c r="D64" s="317"/>
      <c r="E64" s="317"/>
      <c r="F64" s="317"/>
      <c r="G64" s="317"/>
      <c r="H64" s="318"/>
      <c r="I64" s="282"/>
      <c r="J64" s="282"/>
      <c r="K64" s="26"/>
    </row>
    <row r="65" spans="1:26" ht="10.5" customHeight="1" x14ac:dyDescent="0.25">
      <c r="A65" s="320"/>
      <c r="B65" s="70" t="s">
        <v>474</v>
      </c>
      <c r="C65" s="68"/>
      <c r="D65" s="68"/>
      <c r="E65" s="68"/>
      <c r="F65" s="68"/>
      <c r="G65" s="68"/>
      <c r="H65" s="69"/>
      <c r="I65" s="283"/>
      <c r="J65" s="283"/>
    </row>
    <row r="66" spans="1:26" ht="36" customHeight="1" x14ac:dyDescent="0.25">
      <c r="A66" s="304"/>
      <c r="B66" s="319" t="s">
        <v>821</v>
      </c>
      <c r="C66" s="286"/>
      <c r="D66" s="286"/>
      <c r="E66" s="286"/>
      <c r="F66" s="286"/>
      <c r="G66" s="286"/>
      <c r="H66" s="286"/>
      <c r="I66" s="286"/>
      <c r="J66" s="287"/>
    </row>
    <row r="67" spans="1:26" ht="18.75" customHeight="1" x14ac:dyDescent="0.25">
      <c r="A67" s="295" t="s">
        <v>516</v>
      </c>
      <c r="B67" s="357" t="s">
        <v>545</v>
      </c>
      <c r="C67" s="358"/>
      <c r="D67" s="358"/>
      <c r="E67" s="358"/>
      <c r="F67" s="358"/>
      <c r="G67" s="358"/>
      <c r="H67" s="359"/>
      <c r="I67" s="363" t="s">
        <v>11</v>
      </c>
      <c r="J67" s="282"/>
    </row>
    <row r="68" spans="1:26" ht="10.5" customHeight="1" x14ac:dyDescent="0.25">
      <c r="A68" s="320"/>
      <c r="B68" s="78" t="s">
        <v>474</v>
      </c>
      <c r="C68" s="72"/>
      <c r="D68" s="72"/>
      <c r="E68" s="72"/>
      <c r="F68" s="72"/>
      <c r="G68" s="72"/>
      <c r="H68" s="73"/>
      <c r="I68" s="364"/>
      <c r="J68" s="283"/>
    </row>
    <row r="69" spans="1:26" ht="24" customHeight="1" x14ac:dyDescent="0.25">
      <c r="A69" s="304"/>
      <c r="B69" s="341" t="s">
        <v>822</v>
      </c>
      <c r="C69" s="342"/>
      <c r="D69" s="342"/>
      <c r="E69" s="342"/>
      <c r="F69" s="342"/>
      <c r="G69" s="342"/>
      <c r="H69" s="342"/>
      <c r="I69" s="342"/>
      <c r="J69" s="343"/>
    </row>
    <row r="70" spans="1:26" ht="27.75" customHeight="1" x14ac:dyDescent="0.25">
      <c r="A70" s="62" t="s">
        <v>518</v>
      </c>
      <c r="B70" s="316" t="s">
        <v>524</v>
      </c>
      <c r="C70" s="317"/>
      <c r="D70" s="317"/>
      <c r="E70" s="317"/>
      <c r="F70" s="317"/>
      <c r="G70" s="317"/>
      <c r="H70" s="318"/>
      <c r="I70" s="122"/>
      <c r="J70" s="122" t="s">
        <v>11</v>
      </c>
    </row>
    <row r="71" spans="1:26" ht="18" customHeight="1" x14ac:dyDescent="0.25">
      <c r="A71" s="295" t="s">
        <v>519</v>
      </c>
      <c r="B71" s="308" t="s">
        <v>599</v>
      </c>
      <c r="C71" s="309"/>
      <c r="D71" s="309"/>
      <c r="E71" s="309"/>
      <c r="F71" s="309"/>
      <c r="G71" s="309"/>
      <c r="H71" s="310"/>
      <c r="I71" s="282"/>
      <c r="J71" s="282"/>
      <c r="K71" s="96"/>
    </row>
    <row r="72" spans="1:26" ht="10.5" customHeight="1" x14ac:dyDescent="0.25">
      <c r="A72" s="320"/>
      <c r="B72" s="77" t="s">
        <v>474</v>
      </c>
      <c r="C72" s="71"/>
      <c r="D72" s="71"/>
      <c r="E72" s="71"/>
      <c r="F72" s="71"/>
      <c r="G72" s="71"/>
      <c r="H72" s="74"/>
      <c r="I72" s="283"/>
      <c r="J72" s="283"/>
      <c r="K72" s="26"/>
    </row>
    <row r="73" spans="1:26" ht="27.75" customHeight="1" x14ac:dyDescent="0.25">
      <c r="A73" s="304"/>
      <c r="B73" s="360"/>
      <c r="C73" s="361"/>
      <c r="D73" s="361"/>
      <c r="E73" s="361"/>
      <c r="F73" s="361"/>
      <c r="G73" s="361"/>
      <c r="H73" s="361"/>
      <c r="I73" s="361"/>
      <c r="J73" s="362"/>
    </row>
    <row r="74" spans="1:26" ht="27.75" customHeight="1" x14ac:dyDescent="0.25">
      <c r="A74" s="62" t="s">
        <v>520</v>
      </c>
      <c r="B74" s="395" t="s">
        <v>797</v>
      </c>
      <c r="C74" s="396"/>
      <c r="D74" s="396"/>
      <c r="E74" s="396"/>
      <c r="F74" s="396"/>
      <c r="G74" s="396"/>
      <c r="H74" s="397"/>
      <c r="I74" s="181"/>
      <c r="J74" s="182"/>
    </row>
    <row r="75" spans="1:26" ht="27.75" customHeight="1" x14ac:dyDescent="0.25">
      <c r="A75" s="180"/>
      <c r="B75" s="360"/>
      <c r="C75" s="361"/>
      <c r="D75" s="361"/>
      <c r="E75" s="361"/>
      <c r="F75" s="361"/>
      <c r="G75" s="361"/>
      <c r="H75" s="361"/>
      <c r="I75" s="361"/>
      <c r="J75" s="362"/>
    </row>
    <row r="76" spans="1:26" ht="20.45" customHeight="1" x14ac:dyDescent="0.25">
      <c r="A76" s="63"/>
      <c r="B76" s="53"/>
      <c r="C76" s="53"/>
      <c r="D76" s="53"/>
      <c r="E76" s="53"/>
      <c r="F76" s="53"/>
      <c r="G76" s="53"/>
      <c r="H76" s="53"/>
      <c r="I76" s="54"/>
      <c r="J76" s="54"/>
    </row>
    <row r="77" spans="1:26" s="61" customFormat="1" ht="17.25" customHeight="1" x14ac:dyDescent="0.25">
      <c r="A77" s="330" t="s">
        <v>801</v>
      </c>
      <c r="B77" s="330"/>
      <c r="C77" s="330"/>
      <c r="D77" s="330"/>
      <c r="E77" s="330"/>
      <c r="F77" s="330"/>
      <c r="G77" s="330"/>
      <c r="H77" s="330"/>
      <c r="I77" s="330"/>
      <c r="J77" s="330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26" ht="18.75" customHeight="1" x14ac:dyDescent="0.25">
      <c r="A79" s="34"/>
      <c r="B79" s="34"/>
      <c r="C79" s="34"/>
      <c r="D79" s="34"/>
      <c r="E79" s="34"/>
      <c r="F79" s="34"/>
      <c r="G79" s="34"/>
      <c r="H79" s="34"/>
      <c r="I79" s="42" t="s">
        <v>494</v>
      </c>
      <c r="J79" s="42" t="s">
        <v>495</v>
      </c>
    </row>
    <row r="80" spans="1:26" ht="17.25" customHeight="1" x14ac:dyDescent="0.25">
      <c r="A80" s="295" t="s">
        <v>513</v>
      </c>
      <c r="B80" s="356" t="s">
        <v>802</v>
      </c>
      <c r="C80" s="356"/>
      <c r="D80" s="356"/>
      <c r="E80" s="356"/>
      <c r="F80" s="356"/>
      <c r="G80" s="356"/>
      <c r="H80" s="356"/>
      <c r="I80" s="282" t="s">
        <v>11</v>
      </c>
      <c r="J80" s="325"/>
    </row>
    <row r="81" spans="1:26" ht="10.5" customHeight="1" x14ac:dyDescent="0.25">
      <c r="A81" s="320"/>
      <c r="B81" s="76" t="s">
        <v>546</v>
      </c>
      <c r="C81" s="65"/>
      <c r="D81" s="65"/>
      <c r="E81" s="65"/>
      <c r="F81" s="65"/>
      <c r="G81" s="65"/>
      <c r="H81" s="75"/>
      <c r="I81" s="283"/>
      <c r="J81" s="326"/>
    </row>
    <row r="82" spans="1:26" ht="30" customHeight="1" x14ac:dyDescent="0.25">
      <c r="A82" s="304"/>
      <c r="B82" s="314" t="s">
        <v>823</v>
      </c>
      <c r="C82" s="315"/>
      <c r="D82" s="315"/>
      <c r="E82" s="315"/>
      <c r="F82" s="315"/>
      <c r="G82" s="315"/>
      <c r="H82" s="315"/>
      <c r="I82" s="286"/>
      <c r="J82" s="287"/>
    </row>
    <row r="83" spans="1:26" ht="17.25" customHeight="1" x14ac:dyDescent="0.25">
      <c r="A83" s="295" t="s">
        <v>514</v>
      </c>
      <c r="B83" s="316" t="s">
        <v>547</v>
      </c>
      <c r="C83" s="317"/>
      <c r="D83" s="317"/>
      <c r="E83" s="317"/>
      <c r="F83" s="317"/>
      <c r="G83" s="317"/>
      <c r="H83" s="318"/>
      <c r="I83" s="282" t="s">
        <v>11</v>
      </c>
      <c r="J83" s="325"/>
    </row>
    <row r="84" spans="1:26" ht="11.25" customHeight="1" x14ac:dyDescent="0.25">
      <c r="A84" s="320"/>
      <c r="B84" s="76" t="s">
        <v>546</v>
      </c>
      <c r="C84" s="65"/>
      <c r="D84" s="65"/>
      <c r="E84" s="65"/>
      <c r="F84" s="65"/>
      <c r="G84" s="65"/>
      <c r="H84" s="75"/>
      <c r="I84" s="283"/>
      <c r="J84" s="326"/>
    </row>
    <row r="85" spans="1:26" ht="30.75" customHeight="1" x14ac:dyDescent="0.25">
      <c r="A85" s="304"/>
      <c r="B85" s="319">
        <v>600</v>
      </c>
      <c r="C85" s="286"/>
      <c r="D85" s="286"/>
      <c r="E85" s="286"/>
      <c r="F85" s="286"/>
      <c r="G85" s="286"/>
      <c r="H85" s="286"/>
      <c r="I85" s="286"/>
      <c r="J85" s="287"/>
    </row>
    <row r="86" spans="1:26" ht="17.25" customHeight="1" x14ac:dyDescent="0.25">
      <c r="A86" s="62" t="s">
        <v>515</v>
      </c>
      <c r="B86" s="251" t="s">
        <v>525</v>
      </c>
      <c r="C86" s="252"/>
      <c r="D86" s="252"/>
      <c r="E86" s="252"/>
      <c r="F86" s="252"/>
      <c r="G86" s="252"/>
      <c r="H86" s="253"/>
      <c r="I86" s="122"/>
      <c r="J86" s="122" t="s">
        <v>11</v>
      </c>
    </row>
    <row r="87" spans="1:26" ht="17.25" customHeight="1" x14ac:dyDescent="0.25">
      <c r="A87" s="62" t="s">
        <v>516</v>
      </c>
      <c r="B87" s="251" t="s">
        <v>526</v>
      </c>
      <c r="C87" s="252"/>
      <c r="D87" s="252"/>
      <c r="E87" s="252"/>
      <c r="F87" s="252"/>
      <c r="G87" s="252"/>
      <c r="H87" s="253"/>
      <c r="I87" s="122"/>
      <c r="J87" s="122" t="s">
        <v>11</v>
      </c>
    </row>
    <row r="88" spans="1:26" ht="17.25" customHeight="1" x14ac:dyDescent="0.25">
      <c r="A88" s="62" t="s">
        <v>518</v>
      </c>
      <c r="B88" s="251" t="s">
        <v>527</v>
      </c>
      <c r="C88" s="252"/>
      <c r="D88" s="252"/>
      <c r="E88" s="252"/>
      <c r="F88" s="252"/>
      <c r="G88" s="252"/>
      <c r="H88" s="253"/>
      <c r="I88" s="122"/>
      <c r="J88" s="122" t="s">
        <v>11</v>
      </c>
    </row>
    <row r="89" spans="1:26" ht="5.25" customHeight="1" x14ac:dyDescent="0.25">
      <c r="A89" s="63"/>
      <c r="B89" s="53"/>
      <c r="C89" s="53"/>
      <c r="D89" s="53"/>
      <c r="E89" s="53"/>
      <c r="F89" s="53"/>
      <c r="G89" s="53"/>
      <c r="H89" s="53"/>
      <c r="I89" s="54"/>
      <c r="J89" s="54"/>
    </row>
    <row r="90" spans="1:26" s="61" customFormat="1" ht="17.25" customHeight="1" x14ac:dyDescent="0.25">
      <c r="A90" s="192" t="s">
        <v>542</v>
      </c>
      <c r="B90" s="192"/>
      <c r="C90" s="192"/>
      <c r="D90" s="192"/>
      <c r="E90" s="192"/>
      <c r="F90" s="192"/>
      <c r="G90" s="192"/>
      <c r="H90" s="192"/>
      <c r="I90" s="192"/>
      <c r="J90" s="192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26" ht="18.75" customHeight="1" x14ac:dyDescent="0.25">
      <c r="A92" s="34"/>
      <c r="B92" s="34"/>
      <c r="C92" s="34"/>
      <c r="D92" s="34"/>
      <c r="E92" s="34"/>
      <c r="F92" s="34"/>
      <c r="G92" s="34"/>
      <c r="H92" s="34"/>
      <c r="I92" s="42" t="s">
        <v>494</v>
      </c>
      <c r="J92" s="42" t="s">
        <v>495</v>
      </c>
    </row>
    <row r="93" spans="1:26" ht="17.25" customHeight="1" x14ac:dyDescent="0.25">
      <c r="A93" s="311" t="s">
        <v>513</v>
      </c>
      <c r="B93" s="356" t="s">
        <v>549</v>
      </c>
      <c r="C93" s="356"/>
      <c r="D93" s="356"/>
      <c r="E93" s="356"/>
      <c r="F93" s="356"/>
      <c r="G93" s="356"/>
      <c r="H93" s="356"/>
      <c r="I93" s="354"/>
      <c r="J93" s="282" t="s">
        <v>11</v>
      </c>
    </row>
    <row r="94" spans="1:26" ht="11.25" customHeight="1" x14ac:dyDescent="0.25">
      <c r="A94" s="312"/>
      <c r="B94" s="322" t="s">
        <v>567</v>
      </c>
      <c r="C94" s="323"/>
      <c r="D94" s="323"/>
      <c r="E94" s="323"/>
      <c r="F94" s="323"/>
      <c r="G94" s="323"/>
      <c r="H94" s="324"/>
      <c r="I94" s="355"/>
      <c r="J94" s="283"/>
    </row>
    <row r="95" spans="1:26" ht="29.25" customHeight="1" x14ac:dyDescent="0.25">
      <c r="A95" s="313"/>
      <c r="B95" s="314"/>
      <c r="C95" s="315"/>
      <c r="D95" s="315"/>
      <c r="E95" s="315"/>
      <c r="F95" s="315"/>
      <c r="G95" s="315"/>
      <c r="H95" s="315"/>
      <c r="I95" s="285"/>
      <c r="J95" s="294"/>
    </row>
    <row r="96" spans="1:26" ht="17.25" customHeight="1" x14ac:dyDescent="0.25">
      <c r="A96" s="311" t="s">
        <v>514</v>
      </c>
      <c r="B96" s="316" t="s">
        <v>550</v>
      </c>
      <c r="C96" s="317"/>
      <c r="D96" s="317"/>
      <c r="E96" s="317"/>
      <c r="F96" s="317"/>
      <c r="G96" s="317"/>
      <c r="H96" s="318"/>
      <c r="I96" s="282"/>
      <c r="J96" s="282" t="s">
        <v>11</v>
      </c>
    </row>
    <row r="97" spans="1:26" ht="12" customHeight="1" x14ac:dyDescent="0.25">
      <c r="A97" s="312"/>
      <c r="B97" s="322" t="s">
        <v>568</v>
      </c>
      <c r="C97" s="323"/>
      <c r="D97" s="323"/>
      <c r="E97" s="323"/>
      <c r="F97" s="323"/>
      <c r="G97" s="323"/>
      <c r="H97" s="324"/>
      <c r="I97" s="283"/>
      <c r="J97" s="283"/>
    </row>
    <row r="98" spans="1:26" ht="25.5" customHeight="1" x14ac:dyDescent="0.25">
      <c r="A98" s="313"/>
      <c r="B98" s="314"/>
      <c r="C98" s="315"/>
      <c r="D98" s="315"/>
      <c r="E98" s="315"/>
      <c r="F98" s="315"/>
      <c r="G98" s="315"/>
      <c r="H98" s="315"/>
      <c r="I98" s="285"/>
      <c r="J98" s="294"/>
    </row>
    <row r="99" spans="1:26" ht="17.25" customHeight="1" x14ac:dyDescent="0.25">
      <c r="A99" s="311" t="s">
        <v>515</v>
      </c>
      <c r="B99" s="316" t="s">
        <v>551</v>
      </c>
      <c r="C99" s="317"/>
      <c r="D99" s="317"/>
      <c r="E99" s="317"/>
      <c r="F99" s="317"/>
      <c r="G99" s="317"/>
      <c r="H99" s="318"/>
      <c r="I99" s="325" t="s">
        <v>11</v>
      </c>
      <c r="J99" s="282"/>
    </row>
    <row r="100" spans="1:26" ht="12.75" customHeight="1" x14ac:dyDescent="0.25">
      <c r="A100" s="312"/>
      <c r="B100" s="322" t="s">
        <v>569</v>
      </c>
      <c r="C100" s="323"/>
      <c r="D100" s="323"/>
      <c r="E100" s="323"/>
      <c r="F100" s="323"/>
      <c r="G100" s="323"/>
      <c r="H100" s="324"/>
      <c r="I100" s="326"/>
      <c r="J100" s="283"/>
    </row>
    <row r="101" spans="1:26" ht="27.75" customHeight="1" x14ac:dyDescent="0.25">
      <c r="A101" s="313"/>
      <c r="B101" s="284" t="s">
        <v>824</v>
      </c>
      <c r="C101" s="285"/>
      <c r="D101" s="285"/>
      <c r="E101" s="285"/>
      <c r="F101" s="285"/>
      <c r="G101" s="285"/>
      <c r="H101" s="285"/>
      <c r="I101" s="286"/>
      <c r="J101" s="287"/>
    </row>
    <row r="102" spans="1:26" ht="18.75" customHeight="1" x14ac:dyDescent="0.25">
      <c r="A102" s="62" t="s">
        <v>516</v>
      </c>
      <c r="B102" s="352" t="s">
        <v>528</v>
      </c>
      <c r="C102" s="353"/>
      <c r="D102" s="353"/>
      <c r="E102" s="353"/>
      <c r="F102" s="353"/>
      <c r="G102" s="353"/>
      <c r="H102" s="353"/>
      <c r="I102" s="43"/>
      <c r="J102" s="41"/>
    </row>
    <row r="103" spans="1:26" ht="18.75" customHeight="1" x14ac:dyDescent="0.25">
      <c r="A103" s="62" t="s">
        <v>518</v>
      </c>
      <c r="B103" s="271" t="s">
        <v>532</v>
      </c>
      <c r="C103" s="272"/>
      <c r="D103" s="272"/>
      <c r="E103" s="272"/>
      <c r="F103" s="272"/>
      <c r="G103" s="272"/>
      <c r="H103" s="273"/>
      <c r="I103" s="122"/>
      <c r="J103" s="122" t="s">
        <v>11</v>
      </c>
    </row>
    <row r="104" spans="1:26" ht="18.75" customHeight="1" x14ac:dyDescent="0.25">
      <c r="A104" s="62" t="s">
        <v>519</v>
      </c>
      <c r="B104" s="251" t="s">
        <v>529</v>
      </c>
      <c r="C104" s="252"/>
      <c r="D104" s="252"/>
      <c r="E104" s="252"/>
      <c r="F104" s="252"/>
      <c r="G104" s="252"/>
      <c r="H104" s="253"/>
      <c r="I104" s="122"/>
      <c r="J104" s="122" t="s">
        <v>11</v>
      </c>
    </row>
    <row r="105" spans="1:26" ht="18.75" customHeight="1" x14ac:dyDescent="0.25">
      <c r="A105" s="62" t="s">
        <v>520</v>
      </c>
      <c r="B105" s="251" t="s">
        <v>530</v>
      </c>
      <c r="C105" s="252"/>
      <c r="D105" s="252"/>
      <c r="E105" s="252"/>
      <c r="F105" s="252"/>
      <c r="G105" s="252"/>
      <c r="H105" s="253"/>
      <c r="I105" s="122"/>
      <c r="J105" s="122" t="s">
        <v>11</v>
      </c>
    </row>
    <row r="106" spans="1:26" ht="20.25" customHeight="1" x14ac:dyDescent="0.25">
      <c r="A106" s="62" t="s">
        <v>521</v>
      </c>
      <c r="B106" s="251" t="s">
        <v>531</v>
      </c>
      <c r="C106" s="252"/>
      <c r="D106" s="252"/>
      <c r="E106" s="252"/>
      <c r="F106" s="252"/>
      <c r="G106" s="252"/>
      <c r="H106" s="253"/>
      <c r="I106" s="122"/>
      <c r="J106" s="122" t="s">
        <v>11</v>
      </c>
    </row>
    <row r="107" spans="1:26" ht="5.25" customHeight="1" x14ac:dyDescent="0.25">
      <c r="A107" s="63"/>
      <c r="B107" s="53"/>
      <c r="C107" s="53"/>
      <c r="D107" s="53"/>
      <c r="E107" s="53"/>
      <c r="F107" s="53"/>
      <c r="G107" s="53"/>
      <c r="H107" s="53"/>
      <c r="I107" s="54"/>
      <c r="J107" s="54"/>
    </row>
    <row r="108" spans="1:26" s="61" customFormat="1" ht="17.25" customHeight="1" x14ac:dyDescent="0.25">
      <c r="A108" s="192" t="s">
        <v>763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3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26" ht="18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42" t="s">
        <v>494</v>
      </c>
      <c r="J110" s="42" t="s">
        <v>495</v>
      </c>
    </row>
    <row r="111" spans="1:26" ht="17.25" customHeight="1" x14ac:dyDescent="0.25">
      <c r="A111" s="62" t="s">
        <v>513</v>
      </c>
      <c r="B111" s="321" t="s">
        <v>533</v>
      </c>
      <c r="C111" s="321"/>
      <c r="D111" s="321"/>
      <c r="E111" s="321"/>
      <c r="F111" s="321"/>
      <c r="G111" s="321"/>
      <c r="H111" s="321"/>
      <c r="I111" s="122" t="s">
        <v>11</v>
      </c>
      <c r="J111" s="122"/>
    </row>
    <row r="112" spans="1:26" ht="17.25" customHeight="1" x14ac:dyDescent="0.25">
      <c r="A112" s="62" t="s">
        <v>514</v>
      </c>
      <c r="B112" s="321" t="s">
        <v>559</v>
      </c>
      <c r="C112" s="321"/>
      <c r="D112" s="321"/>
      <c r="E112" s="321"/>
      <c r="F112" s="321"/>
      <c r="G112" s="321"/>
      <c r="H112" s="321"/>
      <c r="I112" s="122" t="s">
        <v>11</v>
      </c>
      <c r="J112" s="122"/>
    </row>
    <row r="113" spans="1:10" ht="17.25" customHeight="1" x14ac:dyDescent="0.25">
      <c r="A113" s="62" t="s">
        <v>515</v>
      </c>
      <c r="B113" s="251" t="s">
        <v>558</v>
      </c>
      <c r="C113" s="252"/>
      <c r="D113" s="252"/>
      <c r="E113" s="252"/>
      <c r="F113" s="252"/>
      <c r="G113" s="252"/>
      <c r="H113" s="253"/>
      <c r="I113" s="122" t="s">
        <v>11</v>
      </c>
      <c r="J113" s="122"/>
    </row>
    <row r="114" spans="1:10" ht="17.25" customHeight="1" x14ac:dyDescent="0.25">
      <c r="A114" s="62" t="s">
        <v>516</v>
      </c>
      <c r="B114" s="251" t="s">
        <v>534</v>
      </c>
      <c r="C114" s="252"/>
      <c r="D114" s="252"/>
      <c r="E114" s="252"/>
      <c r="F114" s="252"/>
      <c r="G114" s="252"/>
      <c r="H114" s="253"/>
      <c r="I114" s="122" t="s">
        <v>11</v>
      </c>
      <c r="J114" s="122"/>
    </row>
    <row r="115" spans="1:10" ht="17.25" customHeight="1" x14ac:dyDescent="0.25">
      <c r="A115" s="295" t="s">
        <v>518</v>
      </c>
      <c r="B115" s="316" t="s">
        <v>548</v>
      </c>
      <c r="C115" s="317"/>
      <c r="D115" s="317"/>
      <c r="E115" s="317"/>
      <c r="F115" s="317"/>
      <c r="G115" s="317"/>
      <c r="H115" s="318"/>
      <c r="I115" s="354"/>
      <c r="J115" s="282" t="s">
        <v>11</v>
      </c>
    </row>
    <row r="116" spans="1:10" ht="11.25" customHeight="1" x14ac:dyDescent="0.25">
      <c r="A116" s="320"/>
      <c r="B116" s="76" t="s">
        <v>474</v>
      </c>
      <c r="C116" s="65"/>
      <c r="D116" s="65"/>
      <c r="E116" s="65"/>
      <c r="F116" s="65"/>
      <c r="G116" s="65"/>
      <c r="H116" s="75"/>
      <c r="I116" s="355"/>
      <c r="J116" s="283"/>
    </row>
    <row r="117" spans="1:10" ht="27.75" customHeight="1" x14ac:dyDescent="0.25">
      <c r="A117" s="304"/>
      <c r="B117" s="319"/>
      <c r="C117" s="286"/>
      <c r="D117" s="286"/>
      <c r="E117" s="286"/>
      <c r="F117" s="286"/>
      <c r="G117" s="286"/>
      <c r="H117" s="286"/>
      <c r="I117" s="286"/>
      <c r="J117" s="287"/>
    </row>
    <row r="118" spans="1:10" ht="15" customHeight="1" x14ac:dyDescent="0.25">
      <c r="A118" s="295" t="s">
        <v>519</v>
      </c>
      <c r="B118" s="305" t="s">
        <v>563</v>
      </c>
      <c r="C118" s="306"/>
      <c r="D118" s="306"/>
      <c r="E118" s="306"/>
      <c r="F118" s="306"/>
      <c r="G118" s="306"/>
      <c r="H118" s="307"/>
      <c r="I118" s="280" t="s">
        <v>11</v>
      </c>
      <c r="J118" s="282"/>
    </row>
    <row r="119" spans="1:10" ht="13.5" customHeight="1" x14ac:dyDescent="0.25">
      <c r="A119" s="320"/>
      <c r="B119" s="299" t="s">
        <v>564</v>
      </c>
      <c r="C119" s="300"/>
      <c r="D119" s="300"/>
      <c r="E119" s="300"/>
      <c r="F119" s="300"/>
      <c r="G119" s="300"/>
      <c r="H119" s="301"/>
      <c r="I119" s="281"/>
      <c r="J119" s="283"/>
    </row>
    <row r="120" spans="1:10" ht="30.75" customHeight="1" x14ac:dyDescent="0.25">
      <c r="A120" s="304"/>
      <c r="B120" s="284" t="s">
        <v>825</v>
      </c>
      <c r="C120" s="285"/>
      <c r="D120" s="285"/>
      <c r="E120" s="285"/>
      <c r="F120" s="285"/>
      <c r="G120" s="285"/>
      <c r="H120" s="285"/>
      <c r="I120" s="286"/>
      <c r="J120" s="287"/>
    </row>
    <row r="121" spans="1:10" ht="17.25" customHeight="1" x14ac:dyDescent="0.25">
      <c r="A121" s="295" t="s">
        <v>520</v>
      </c>
      <c r="B121" s="89" t="s">
        <v>535</v>
      </c>
      <c r="C121" s="90"/>
      <c r="D121" s="90"/>
      <c r="E121" s="90"/>
      <c r="F121" s="90"/>
      <c r="G121" s="90"/>
      <c r="H121" s="91"/>
      <c r="I121" s="297" t="s">
        <v>11</v>
      </c>
      <c r="J121" s="282"/>
    </row>
    <row r="122" spans="1:10" ht="12.75" customHeight="1" x14ac:dyDescent="0.25">
      <c r="A122" s="296"/>
      <c r="B122" s="299" t="s">
        <v>564</v>
      </c>
      <c r="C122" s="300"/>
      <c r="D122" s="300"/>
      <c r="E122" s="300"/>
      <c r="F122" s="300"/>
      <c r="G122" s="300"/>
      <c r="H122" s="301"/>
      <c r="I122" s="298"/>
      <c r="J122" s="283"/>
    </row>
    <row r="123" spans="1:10" ht="29.25" customHeight="1" x14ac:dyDescent="0.25">
      <c r="A123" s="62"/>
      <c r="B123" s="284" t="s">
        <v>826</v>
      </c>
      <c r="C123" s="285"/>
      <c r="D123" s="285"/>
      <c r="E123" s="285"/>
      <c r="F123" s="285"/>
      <c r="G123" s="285"/>
      <c r="H123" s="285"/>
      <c r="I123" s="286"/>
      <c r="J123" s="287"/>
    </row>
    <row r="124" spans="1:10" ht="17.25" customHeight="1" x14ac:dyDescent="0.25">
      <c r="A124" s="302" t="s">
        <v>521</v>
      </c>
      <c r="B124" s="305" t="s">
        <v>536</v>
      </c>
      <c r="C124" s="306"/>
      <c r="D124" s="306"/>
      <c r="E124" s="306"/>
      <c r="F124" s="306"/>
      <c r="G124" s="306"/>
      <c r="H124" s="307"/>
      <c r="I124" s="297" t="s">
        <v>11</v>
      </c>
      <c r="J124" s="282"/>
    </row>
    <row r="125" spans="1:10" ht="14.25" customHeight="1" x14ac:dyDescent="0.25">
      <c r="A125" s="303"/>
      <c r="B125" s="299" t="s">
        <v>564</v>
      </c>
      <c r="C125" s="300"/>
      <c r="D125" s="300"/>
      <c r="E125" s="300"/>
      <c r="F125" s="300"/>
      <c r="G125" s="300"/>
      <c r="H125" s="301"/>
      <c r="I125" s="298"/>
      <c r="J125" s="283"/>
    </row>
    <row r="126" spans="1:10" ht="25.5" customHeight="1" x14ac:dyDescent="0.25">
      <c r="A126" s="304"/>
      <c r="B126" s="284" t="s">
        <v>827</v>
      </c>
      <c r="C126" s="285"/>
      <c r="D126" s="285"/>
      <c r="E126" s="285"/>
      <c r="F126" s="285"/>
      <c r="G126" s="285"/>
      <c r="H126" s="285"/>
      <c r="I126" s="286"/>
      <c r="J126" s="287"/>
    </row>
    <row r="127" spans="1:10" ht="17.25" customHeight="1" x14ac:dyDescent="0.25">
      <c r="A127" s="302" t="s">
        <v>539</v>
      </c>
      <c r="B127" s="305" t="s">
        <v>537</v>
      </c>
      <c r="C127" s="306"/>
      <c r="D127" s="306"/>
      <c r="E127" s="306"/>
      <c r="F127" s="306"/>
      <c r="G127" s="306"/>
      <c r="H127" s="307"/>
      <c r="I127" s="297"/>
      <c r="J127" s="282" t="s">
        <v>11</v>
      </c>
    </row>
    <row r="128" spans="1:10" ht="12" customHeight="1" x14ac:dyDescent="0.25">
      <c r="A128" s="303"/>
      <c r="B128" s="299" t="s">
        <v>564</v>
      </c>
      <c r="C128" s="300"/>
      <c r="D128" s="300"/>
      <c r="E128" s="300"/>
      <c r="F128" s="300"/>
      <c r="G128" s="300"/>
      <c r="H128" s="301"/>
      <c r="I128" s="298"/>
      <c r="J128" s="283"/>
    </row>
    <row r="129" spans="1:26" ht="25.5" customHeight="1" x14ac:dyDescent="0.25">
      <c r="A129" s="304"/>
      <c r="B129" s="284"/>
      <c r="C129" s="285"/>
      <c r="D129" s="285"/>
      <c r="E129" s="285"/>
      <c r="F129" s="285"/>
      <c r="G129" s="285"/>
      <c r="H129" s="285"/>
      <c r="I129" s="286"/>
      <c r="J129" s="287"/>
    </row>
    <row r="130" spans="1:26" ht="5.25" customHeight="1" x14ac:dyDescent="0.25">
      <c r="A130" s="63"/>
      <c r="B130" s="53"/>
      <c r="C130" s="53"/>
      <c r="D130" s="53"/>
      <c r="E130" s="53"/>
      <c r="F130" s="53"/>
      <c r="G130" s="53"/>
      <c r="H130" s="53"/>
      <c r="I130" s="54"/>
      <c r="J130" s="54"/>
    </row>
    <row r="131" spans="1:26" s="61" customFormat="1" ht="17.25" customHeight="1" x14ac:dyDescent="0.25">
      <c r="A131" s="192" t="s">
        <v>556</v>
      </c>
      <c r="B131" s="192"/>
      <c r="C131" s="192"/>
      <c r="D131" s="192"/>
      <c r="E131" s="192"/>
      <c r="F131" s="192"/>
      <c r="G131" s="192"/>
      <c r="H131" s="192"/>
      <c r="I131" s="192"/>
      <c r="J131" s="192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3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26" ht="31.5" customHeight="1" x14ac:dyDescent="0.25">
      <c r="A133" s="311" t="s">
        <v>513</v>
      </c>
      <c r="B133" s="316" t="s">
        <v>552</v>
      </c>
      <c r="C133" s="317"/>
      <c r="D133" s="317"/>
      <c r="E133" s="317"/>
      <c r="F133" s="317"/>
      <c r="G133" s="317"/>
      <c r="H133" s="317"/>
      <c r="I133" s="317"/>
      <c r="J133" s="318"/>
    </row>
    <row r="134" spans="1:26" ht="12" customHeight="1" x14ac:dyDescent="0.25">
      <c r="A134" s="312"/>
      <c r="B134" s="322" t="s">
        <v>555</v>
      </c>
      <c r="C134" s="323"/>
      <c r="D134" s="323"/>
      <c r="E134" s="323"/>
      <c r="F134" s="323"/>
      <c r="G134" s="323"/>
      <c r="H134" s="323"/>
      <c r="I134" s="323"/>
      <c r="J134" s="324"/>
    </row>
    <row r="135" spans="1:26" ht="33" customHeight="1" x14ac:dyDescent="0.25">
      <c r="A135" s="313"/>
      <c r="B135" s="332" t="s">
        <v>828</v>
      </c>
      <c r="C135" s="333"/>
      <c r="D135" s="333"/>
      <c r="E135" s="333"/>
      <c r="F135" s="333"/>
      <c r="G135" s="333"/>
      <c r="H135" s="333"/>
      <c r="I135" s="333"/>
      <c r="J135" s="334"/>
    </row>
    <row r="136" spans="1:26" ht="18" customHeight="1" x14ac:dyDescent="0.25">
      <c r="A136" s="311" t="s">
        <v>514</v>
      </c>
      <c r="B136" s="316" t="s">
        <v>554</v>
      </c>
      <c r="C136" s="317"/>
      <c r="D136" s="317"/>
      <c r="E136" s="317"/>
      <c r="F136" s="317"/>
      <c r="G136" s="317"/>
      <c r="H136" s="317"/>
      <c r="I136" s="317"/>
      <c r="J136" s="318"/>
    </row>
    <row r="137" spans="1:26" ht="11.25" customHeight="1" x14ac:dyDescent="0.25">
      <c r="A137" s="312"/>
      <c r="B137" s="322" t="s">
        <v>555</v>
      </c>
      <c r="C137" s="323"/>
      <c r="D137" s="323"/>
      <c r="E137" s="323"/>
      <c r="F137" s="323"/>
      <c r="G137" s="323"/>
      <c r="H137" s="323"/>
      <c r="I137" s="323"/>
      <c r="J137" s="324"/>
    </row>
    <row r="138" spans="1:26" ht="35.25" customHeight="1" x14ac:dyDescent="0.25">
      <c r="A138" s="313"/>
      <c r="B138" s="332" t="s">
        <v>828</v>
      </c>
      <c r="C138" s="333"/>
      <c r="D138" s="333"/>
      <c r="E138" s="333"/>
      <c r="F138" s="333"/>
      <c r="G138" s="333"/>
      <c r="H138" s="333"/>
      <c r="I138" s="333"/>
      <c r="J138" s="334"/>
    </row>
    <row r="139" spans="1:26" ht="28.5" customHeight="1" x14ac:dyDescent="0.25">
      <c r="A139" s="311" t="s">
        <v>515</v>
      </c>
      <c r="B139" s="316" t="s">
        <v>553</v>
      </c>
      <c r="C139" s="317"/>
      <c r="D139" s="317"/>
      <c r="E139" s="317"/>
      <c r="F139" s="317"/>
      <c r="G139" s="317"/>
      <c r="H139" s="317"/>
      <c r="I139" s="317"/>
      <c r="J139" s="318"/>
    </row>
    <row r="140" spans="1:26" ht="12" customHeight="1" x14ac:dyDescent="0.25">
      <c r="A140" s="312"/>
      <c r="B140" s="322" t="s">
        <v>555</v>
      </c>
      <c r="C140" s="323"/>
      <c r="D140" s="323"/>
      <c r="E140" s="323"/>
      <c r="F140" s="323"/>
      <c r="G140" s="323"/>
      <c r="H140" s="323"/>
      <c r="I140" s="323"/>
      <c r="J140" s="324"/>
    </row>
    <row r="141" spans="1:26" ht="35.25" customHeight="1" x14ac:dyDescent="0.25">
      <c r="A141" s="313"/>
      <c r="B141" s="332" t="s">
        <v>828</v>
      </c>
      <c r="C141" s="333"/>
      <c r="D141" s="333"/>
      <c r="E141" s="333"/>
      <c r="F141" s="333"/>
      <c r="G141" s="333"/>
      <c r="H141" s="333"/>
      <c r="I141" s="333"/>
      <c r="J141" s="334"/>
    </row>
    <row r="142" spans="1:26" ht="17.25" customHeight="1" x14ac:dyDescent="0.25">
      <c r="A142" s="288" t="s">
        <v>516</v>
      </c>
      <c r="B142" s="335" t="s">
        <v>538</v>
      </c>
      <c r="C142" s="336"/>
      <c r="D142" s="336"/>
      <c r="E142" s="336"/>
      <c r="F142" s="336"/>
      <c r="G142" s="336"/>
      <c r="H142" s="336"/>
      <c r="I142" s="336"/>
      <c r="J142" s="337"/>
      <c r="K142" s="26"/>
    </row>
    <row r="143" spans="1:26" ht="12.75" customHeight="1" x14ac:dyDescent="0.25">
      <c r="A143" s="289"/>
      <c r="B143" s="322" t="s">
        <v>555</v>
      </c>
      <c r="C143" s="323"/>
      <c r="D143" s="323"/>
      <c r="E143" s="323"/>
      <c r="F143" s="323"/>
      <c r="G143" s="323"/>
      <c r="H143" s="323"/>
      <c r="I143" s="323"/>
      <c r="J143" s="324"/>
      <c r="K143" s="26"/>
    </row>
    <row r="144" spans="1:26" ht="37.5" customHeight="1" x14ac:dyDescent="0.25">
      <c r="A144" s="289"/>
      <c r="B144" s="338" t="s">
        <v>834</v>
      </c>
      <c r="C144" s="339"/>
      <c r="D144" s="339"/>
      <c r="E144" s="339"/>
      <c r="F144" s="339"/>
      <c r="G144" s="339"/>
      <c r="H144" s="339"/>
      <c r="I144" s="339"/>
      <c r="J144" s="340"/>
      <c r="K144" s="26"/>
    </row>
    <row r="145" spans="1:10" ht="17.25" customHeight="1" x14ac:dyDescent="0.25">
      <c r="A145" s="330" t="s">
        <v>543</v>
      </c>
      <c r="B145" s="330"/>
      <c r="C145" s="330"/>
      <c r="D145" s="330"/>
      <c r="E145" s="330"/>
      <c r="F145" s="330"/>
      <c r="G145" s="330"/>
      <c r="H145" s="330"/>
      <c r="I145" s="330"/>
      <c r="J145" s="330"/>
    </row>
    <row r="146" spans="1:10" ht="17.25" customHeight="1" x14ac:dyDescent="0.25">
      <c r="A146" s="327"/>
      <c r="B146" s="328"/>
      <c r="C146" s="328"/>
      <c r="D146" s="328"/>
      <c r="E146" s="328"/>
      <c r="F146" s="328"/>
      <c r="G146" s="328"/>
      <c r="H146" s="328"/>
      <c r="I146" s="328"/>
      <c r="J146" s="329"/>
    </row>
    <row r="147" spans="1:10" ht="17.25" customHeight="1" x14ac:dyDescent="0.25">
      <c r="A147" s="327"/>
      <c r="B147" s="328"/>
      <c r="C147" s="328"/>
      <c r="D147" s="328"/>
      <c r="E147" s="328"/>
      <c r="F147" s="328"/>
      <c r="G147" s="328"/>
      <c r="H147" s="328"/>
      <c r="I147" s="328"/>
      <c r="J147" s="329"/>
    </row>
    <row r="148" spans="1:10" ht="17.25" customHeight="1" x14ac:dyDescent="0.25">
      <c r="A148" s="327"/>
      <c r="B148" s="328"/>
      <c r="C148" s="328"/>
      <c r="D148" s="328"/>
      <c r="E148" s="328"/>
      <c r="F148" s="328"/>
      <c r="G148" s="328"/>
      <c r="H148" s="328"/>
      <c r="I148" s="328"/>
      <c r="J148" s="329"/>
    </row>
    <row r="149" spans="1:10" ht="17.25" customHeight="1" x14ac:dyDescent="0.25">
      <c r="A149" s="327"/>
      <c r="B149" s="328"/>
      <c r="C149" s="328"/>
      <c r="D149" s="328"/>
      <c r="E149" s="328"/>
      <c r="F149" s="328"/>
      <c r="G149" s="328"/>
      <c r="H149" s="328"/>
      <c r="I149" s="328"/>
      <c r="J149" s="329"/>
    </row>
    <row r="150" spans="1:10" x14ac:dyDescent="0.25">
      <c r="A150" s="8"/>
    </row>
    <row r="151" spans="1:10" x14ac:dyDescent="0.25">
      <c r="A151" s="52"/>
      <c r="B151" s="22" t="str">
        <f>'FICHA DE PROJETO'!A106</f>
        <v>PÉROLA</v>
      </c>
      <c r="C151" s="217">
        <f ca="1">TODAY()</f>
        <v>45629</v>
      </c>
      <c r="D151" s="217"/>
      <c r="E151" s="217"/>
      <c r="F151" s="217"/>
    </row>
    <row r="152" spans="1:10" x14ac:dyDescent="0.25">
      <c r="A152" s="22"/>
      <c r="B152" s="22"/>
      <c r="C152" s="21"/>
      <c r="D152" s="21"/>
      <c r="E152" s="21"/>
      <c r="F152" s="21"/>
    </row>
    <row r="153" spans="1:10" ht="47.25" customHeight="1" x14ac:dyDescent="0.25">
      <c r="A153" s="230" t="str">
        <f>"Eu, "&amp;B158&amp;" abaixo assinado(a), representante do Município "&amp;B6&amp; " neste processo, DECLARO para os devidos fins, que as informações prestadas são verdadeiras, e que para o preenchimento e a emissão do presente Parecer Técnico"&amp;" foi realizada visita 'in loco' na(s) área(s) em que será implantado o Projeto Executivo em pauta, com a finalidade de realizar o levantamento das características específicas locais, "&amp;"constatar possíveis infraestruturas existentes, e de justificar os serviços previstos no projeto."&amp;" Por ser expressão da verdade, assino abaixo:"</f>
        <v>Eu, Engenheira Agronoma, Engenheira Civil abaixo assinado(a), representante do Município PÉROLA neste processo, DECLARO para os devidos fins, que as informações prestadas são verdadeiras, e que para o preenchimento e a emissão do presente Parecer Técnico foi realizada visita 'in loco' na(s) área(s) em que será implantado o Projeto Executivo em pauta, com a finalidade de realizar o levantamento das características específicas locais, constatar possíveis infraestruturas existentes, e de justificar os serviços previstos no projeto. Por ser expressão da verdade, assino abaixo:</v>
      </c>
      <c r="B153" s="230"/>
      <c r="C153" s="230"/>
      <c r="D153" s="230"/>
      <c r="E153" s="230"/>
      <c r="F153" s="230"/>
      <c r="G153" s="230"/>
      <c r="H153" s="230"/>
      <c r="I153" s="230"/>
      <c r="J153" s="230"/>
    </row>
    <row r="154" spans="1:10" x14ac:dyDescent="0.25">
      <c r="B154" s="22"/>
      <c r="C154" s="21"/>
      <c r="D154" s="21"/>
      <c r="E154" s="21"/>
    </row>
    <row r="155" spans="1:10" ht="15.75" x14ac:dyDescent="0.25">
      <c r="B155" s="22"/>
      <c r="C155" s="21"/>
      <c r="D155" s="21"/>
      <c r="E155" s="21"/>
      <c r="G155" s="80"/>
      <c r="H155" s="80"/>
    </row>
    <row r="156" spans="1:10" x14ac:dyDescent="0.25">
      <c r="A156" s="8"/>
      <c r="G156" s="51"/>
      <c r="H156" s="48"/>
    </row>
    <row r="157" spans="1:10" x14ac:dyDescent="0.25">
      <c r="A157" s="49"/>
      <c r="B157" s="50" t="str">
        <f>B14</f>
        <v>DALIANE GOMES BATISTA ZAINA</v>
      </c>
      <c r="C157" s="7"/>
      <c r="D157" s="7"/>
      <c r="G157" s="51"/>
      <c r="H157" s="48"/>
    </row>
    <row r="158" spans="1:10" x14ac:dyDescent="0.25">
      <c r="A158" s="8"/>
      <c r="B158" t="str">
        <f>H16</f>
        <v>Engenheira Agronoma, Engenheira Civil</v>
      </c>
    </row>
    <row r="159" spans="1:10" x14ac:dyDescent="0.25">
      <c r="A159" s="8"/>
      <c r="B159" t="str">
        <f>B16</f>
        <v>CREA PR 100736/D</v>
      </c>
    </row>
    <row r="160" spans="1:10" x14ac:dyDescent="0.25">
      <c r="A160" s="8"/>
    </row>
    <row r="162" spans="1:11" ht="47.25" customHeight="1" x14ac:dyDescent="0.25">
      <c r="A162" s="230" t="s">
        <v>604</v>
      </c>
      <c r="B162" s="230"/>
      <c r="C162" s="230"/>
      <c r="D162" s="230"/>
      <c r="E162" s="230"/>
      <c r="F162" s="230"/>
      <c r="G162" s="230"/>
      <c r="H162" s="230"/>
      <c r="I162" s="230"/>
      <c r="J162" s="230"/>
    </row>
    <row r="165" spans="1:11" x14ac:dyDescent="0.25">
      <c r="A165" s="81"/>
    </row>
    <row r="166" spans="1:11" ht="15.75" x14ac:dyDescent="0.25">
      <c r="B166" s="35"/>
      <c r="C166" s="35" t="str">
        <f>'FICHA DE PROJETO'!H116</f>
        <v>SUPERVISOR DO PARANACIDADE</v>
      </c>
      <c r="D166" s="35"/>
      <c r="E166" s="35"/>
    </row>
    <row r="167" spans="1:11" x14ac:dyDescent="0.25">
      <c r="C167" s="51" t="str">
        <f>'FICHA DE PROJETO'!H117</f>
        <v>Analista de Desenvolvimento Municipal</v>
      </c>
      <c r="D167" s="51"/>
      <c r="E167" s="48"/>
    </row>
    <row r="168" spans="1:11" x14ac:dyDescent="0.25">
      <c r="C168" s="83" t="s">
        <v>804</v>
      </c>
      <c r="D168" s="51"/>
      <c r="E168" s="48"/>
    </row>
    <row r="169" spans="1:11" x14ac:dyDescent="0.25"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</row>
  </sheetData>
  <sheetProtection autoFilter="0"/>
  <mergeCells count="181">
    <mergeCell ref="A36:J36"/>
    <mergeCell ref="B74:H74"/>
    <mergeCell ref="B75:J75"/>
    <mergeCell ref="B55:H55"/>
    <mergeCell ref="B56:H56"/>
    <mergeCell ref="A55:A56"/>
    <mergeCell ref="I55:I56"/>
    <mergeCell ref="J55:J56"/>
    <mergeCell ref="I46:I47"/>
    <mergeCell ref="B64:H64"/>
    <mergeCell ref="I64:I65"/>
    <mergeCell ref="J64:J65"/>
    <mergeCell ref="A59:J59"/>
    <mergeCell ref="B62:H62"/>
    <mergeCell ref="B63:H63"/>
    <mergeCell ref="J31:J32"/>
    <mergeCell ref="B32:H32"/>
    <mergeCell ref="B33:J33"/>
    <mergeCell ref="A31:A33"/>
    <mergeCell ref="B34:J34"/>
    <mergeCell ref="B35:J35"/>
    <mergeCell ref="A34:A35"/>
    <mergeCell ref="B52:H52"/>
    <mergeCell ref="I52:I53"/>
    <mergeCell ref="J52:J53"/>
    <mergeCell ref="B31:H31"/>
    <mergeCell ref="I31:I32"/>
    <mergeCell ref="B39:J39"/>
    <mergeCell ref="I37:I38"/>
    <mergeCell ref="J37:J38"/>
    <mergeCell ref="I44:I45"/>
    <mergeCell ref="J44:J45"/>
    <mergeCell ref="B51:H51"/>
    <mergeCell ref="I50:I51"/>
    <mergeCell ref="J50:J51"/>
    <mergeCell ref="A37:A39"/>
    <mergeCell ref="J46:J47"/>
    <mergeCell ref="I48:I49"/>
    <mergeCell ref="J48:J49"/>
    <mergeCell ref="B96:H96"/>
    <mergeCell ref="B94:H94"/>
    <mergeCell ref="I93:I94"/>
    <mergeCell ref="A67:A69"/>
    <mergeCell ref="J80:J81"/>
    <mergeCell ref="I83:I84"/>
    <mergeCell ref="J83:J84"/>
    <mergeCell ref="A83:A85"/>
    <mergeCell ref="J93:J94"/>
    <mergeCell ref="B88:H88"/>
    <mergeCell ref="A77:J77"/>
    <mergeCell ref="B80:H80"/>
    <mergeCell ref="I80:I81"/>
    <mergeCell ref="A71:A73"/>
    <mergeCell ref="B93:H93"/>
    <mergeCell ref="B67:H67"/>
    <mergeCell ref="B70:H70"/>
    <mergeCell ref="B73:J73"/>
    <mergeCell ref="I67:I68"/>
    <mergeCell ref="J67:J68"/>
    <mergeCell ref="I71:I72"/>
    <mergeCell ref="J71:J72"/>
    <mergeCell ref="A153:J153"/>
    <mergeCell ref="J99:J100"/>
    <mergeCell ref="B100:H100"/>
    <mergeCell ref="B133:J133"/>
    <mergeCell ref="B117:J117"/>
    <mergeCell ref="B101:J101"/>
    <mergeCell ref="B103:H103"/>
    <mergeCell ref="B104:H104"/>
    <mergeCell ref="B105:H105"/>
    <mergeCell ref="B102:H102"/>
    <mergeCell ref="B106:H106"/>
    <mergeCell ref="B118:H118"/>
    <mergeCell ref="B124:H124"/>
    <mergeCell ref="A131:J131"/>
    <mergeCell ref="A108:J108"/>
    <mergeCell ref="B111:H111"/>
    <mergeCell ref="B114:H114"/>
    <mergeCell ref="A115:A117"/>
    <mergeCell ref="I115:I116"/>
    <mergeCell ref="C151:F151"/>
    <mergeCell ref="A148:J148"/>
    <mergeCell ref="A149:J149"/>
    <mergeCell ref="A133:A135"/>
    <mergeCell ref="A136:A138"/>
    <mergeCell ref="A1:B1"/>
    <mergeCell ref="C1:H1"/>
    <mergeCell ref="I1:J1"/>
    <mergeCell ref="A4:J4"/>
    <mergeCell ref="B6:E6"/>
    <mergeCell ref="H6:J6"/>
    <mergeCell ref="B66:J66"/>
    <mergeCell ref="B69:J69"/>
    <mergeCell ref="B16:C16"/>
    <mergeCell ref="H16:J16"/>
    <mergeCell ref="B18:E18"/>
    <mergeCell ref="H18:J18"/>
    <mergeCell ref="A21:J21"/>
    <mergeCell ref="A23:J23"/>
    <mergeCell ref="C10:D10"/>
    <mergeCell ref="H10:J10"/>
    <mergeCell ref="B14:E14"/>
    <mergeCell ref="H14:J14"/>
    <mergeCell ref="A64:A66"/>
    <mergeCell ref="B8:E8"/>
    <mergeCell ref="B25:D25"/>
    <mergeCell ref="B48:H48"/>
    <mergeCell ref="B49:H49"/>
    <mergeCell ref="A28:J28"/>
    <mergeCell ref="A146:J146"/>
    <mergeCell ref="A147:J147"/>
    <mergeCell ref="B50:H50"/>
    <mergeCell ref="A41:J41"/>
    <mergeCell ref="B44:H44"/>
    <mergeCell ref="B45:H45"/>
    <mergeCell ref="B46:H46"/>
    <mergeCell ref="B47:H47"/>
    <mergeCell ref="B40:H40"/>
    <mergeCell ref="A80:A82"/>
    <mergeCell ref="A145:J145"/>
    <mergeCell ref="A139:A141"/>
    <mergeCell ref="B135:J135"/>
    <mergeCell ref="B136:J136"/>
    <mergeCell ref="B138:J138"/>
    <mergeCell ref="B139:J139"/>
    <mergeCell ref="B141:J141"/>
    <mergeCell ref="B142:J142"/>
    <mergeCell ref="B137:J137"/>
    <mergeCell ref="B134:J134"/>
    <mergeCell ref="B140:J140"/>
    <mergeCell ref="B144:J144"/>
    <mergeCell ref="B143:J143"/>
    <mergeCell ref="A142:A144"/>
    <mergeCell ref="B122:H122"/>
    <mergeCell ref="B71:H71"/>
    <mergeCell ref="A90:J90"/>
    <mergeCell ref="A93:A95"/>
    <mergeCell ref="B95:J95"/>
    <mergeCell ref="B98:J98"/>
    <mergeCell ref="B83:H83"/>
    <mergeCell ref="B86:H86"/>
    <mergeCell ref="B87:H87"/>
    <mergeCell ref="B82:J82"/>
    <mergeCell ref="B85:J85"/>
    <mergeCell ref="J115:J116"/>
    <mergeCell ref="A118:A120"/>
    <mergeCell ref="B119:H119"/>
    <mergeCell ref="B99:H99"/>
    <mergeCell ref="A99:A101"/>
    <mergeCell ref="B112:H112"/>
    <mergeCell ref="B113:H113"/>
    <mergeCell ref="B115:H115"/>
    <mergeCell ref="A96:A98"/>
    <mergeCell ref="B97:H97"/>
    <mergeCell ref="I96:I97"/>
    <mergeCell ref="J96:J97"/>
    <mergeCell ref="I99:I100"/>
    <mergeCell ref="B169:E169"/>
    <mergeCell ref="F169:K169"/>
    <mergeCell ref="A162:J162"/>
    <mergeCell ref="I118:I119"/>
    <mergeCell ref="J118:J119"/>
    <mergeCell ref="B120:J120"/>
    <mergeCell ref="A52:A54"/>
    <mergeCell ref="B53:H53"/>
    <mergeCell ref="B54:J54"/>
    <mergeCell ref="A121:A122"/>
    <mergeCell ref="I121:I122"/>
    <mergeCell ref="J121:J122"/>
    <mergeCell ref="B123:J123"/>
    <mergeCell ref="B126:J126"/>
    <mergeCell ref="B128:H128"/>
    <mergeCell ref="B125:H125"/>
    <mergeCell ref="A124:A126"/>
    <mergeCell ref="A127:A129"/>
    <mergeCell ref="B129:J129"/>
    <mergeCell ref="I127:I128"/>
    <mergeCell ref="I124:I125"/>
    <mergeCell ref="J124:J125"/>
    <mergeCell ref="J127:J128"/>
    <mergeCell ref="B127:H127"/>
  </mergeCells>
  <hyperlinks>
    <hyperlink ref="B18" r:id="rId1" display="joãodasilva@yahoo.com.br" xr:uid="{00000000-0004-0000-0300-000000000000}"/>
  </hyperlinks>
  <pageMargins left="0.78740157480314965" right="0.59055118110236227" top="0.78740157480314965" bottom="0.78740157480314965" header="0" footer="3.937007874015748E-2"/>
  <pageSetup paperSize="9" scale="60" fitToHeight="0" orientation="portrait" r:id="rId2"/>
  <headerFooter>
    <oddFooter xml:space="preserve">&amp;L&amp;G&amp;R&amp;P / &amp;N
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>
    <pageSetUpPr fitToPage="1"/>
  </sheetPr>
  <dimension ref="A1:N576"/>
  <sheetViews>
    <sheetView showGridLines="0" topLeftCell="A133" zoomScale="85" zoomScaleNormal="85" workbookViewId="0">
      <selection activeCell="E208" sqref="E208"/>
    </sheetView>
  </sheetViews>
  <sheetFormatPr defaultRowHeight="15" x14ac:dyDescent="0.25"/>
  <cols>
    <col min="1" max="1" width="17.42578125" customWidth="1"/>
    <col min="2" max="2" width="11.42578125" customWidth="1"/>
    <col min="3" max="3" width="9" customWidth="1"/>
    <col min="4" max="4" width="8.42578125" customWidth="1"/>
    <col min="5" max="5" width="20.5703125" customWidth="1"/>
    <col min="6" max="6" width="5.42578125" customWidth="1"/>
    <col min="7" max="7" width="13.5703125" customWidth="1"/>
    <col min="8" max="8" width="17.42578125" customWidth="1"/>
    <col min="9" max="9" width="11.5703125" customWidth="1"/>
    <col min="10" max="10" width="19.5703125" customWidth="1"/>
    <col min="11" max="11" width="2.5703125" customWidth="1"/>
    <col min="12" max="12" width="4" bestFit="1" customWidth="1"/>
    <col min="13" max="20" width="3.5703125" customWidth="1"/>
  </cols>
  <sheetData>
    <row r="1" spans="1:14" ht="82.5" customHeight="1" thickBot="1" x14ac:dyDescent="0.3">
      <c r="A1" s="200"/>
      <c r="B1" s="200"/>
      <c r="C1" s="205" t="s">
        <v>770</v>
      </c>
      <c r="D1" s="206"/>
      <c r="E1" s="206"/>
      <c r="F1" s="206"/>
      <c r="G1" s="206"/>
      <c r="H1" s="206"/>
      <c r="I1" s="200"/>
      <c r="J1" s="200"/>
    </row>
    <row r="2" spans="1:14" ht="43.5" customHeight="1" thickBot="1" x14ac:dyDescent="0.3">
      <c r="A2" s="1"/>
      <c r="B2" s="1"/>
      <c r="C2" s="55"/>
      <c r="D2" s="56"/>
      <c r="E2" s="56"/>
      <c r="F2" s="56"/>
      <c r="G2" s="56"/>
      <c r="H2" s="56"/>
      <c r="I2" s="1"/>
      <c r="J2" s="1"/>
    </row>
    <row r="3" spans="1:14" ht="4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9.5" x14ac:dyDescent="0.25">
      <c r="A4" s="213" t="s">
        <v>598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4" ht="5.0999999999999996" customHeight="1" x14ac:dyDescent="0.25"/>
    <row r="6" spans="1:14" s="98" customFormat="1" ht="23.25" customHeight="1" thickBot="1" x14ac:dyDescent="0.3">
      <c r="A6" s="97" t="s">
        <v>1</v>
      </c>
      <c r="B6" s="415" t="str">
        <f>'FICHA DE PROJETO'!B6</f>
        <v>PÉROLA</v>
      </c>
      <c r="C6" s="415"/>
      <c r="D6" s="415"/>
      <c r="E6" s="416"/>
      <c r="G6" s="100" t="s">
        <v>544</v>
      </c>
      <c r="H6" s="417" t="str">
        <f>'FICHA DE PROJETO'!B8</f>
        <v>PAVIMENTAÇÃO ESTRADA IPIRANGA</v>
      </c>
      <c r="I6" s="417"/>
      <c r="J6" s="417"/>
      <c r="K6"/>
      <c r="N6" s="99"/>
    </row>
    <row r="7" spans="1:14" ht="22.9" customHeight="1" x14ac:dyDescent="0.25">
      <c r="A7" s="414" t="s">
        <v>803</v>
      </c>
      <c r="B7" s="414"/>
      <c r="C7" s="414"/>
      <c r="D7" s="414"/>
      <c r="E7" s="414"/>
      <c r="F7" s="414"/>
      <c r="G7" s="414"/>
      <c r="H7" s="414"/>
      <c r="I7" s="414"/>
      <c r="J7" s="414"/>
    </row>
    <row r="8" spans="1:14" x14ac:dyDescent="0.25">
      <c r="A8" s="404"/>
      <c r="B8" s="405"/>
      <c r="C8" s="405"/>
      <c r="D8" s="405"/>
      <c r="E8" s="406"/>
      <c r="F8" s="404"/>
      <c r="G8" s="405"/>
      <c r="H8" s="405"/>
      <c r="I8" s="405"/>
      <c r="J8" s="406"/>
    </row>
    <row r="9" spans="1:14" x14ac:dyDescent="0.25">
      <c r="A9" s="407"/>
      <c r="B9" s="408"/>
      <c r="C9" s="408"/>
      <c r="D9" s="408"/>
      <c r="E9" s="409"/>
      <c r="F9" s="407"/>
      <c r="G9" s="408"/>
      <c r="H9" s="408"/>
      <c r="I9" s="408"/>
      <c r="J9" s="409"/>
    </row>
    <row r="10" spans="1:14" x14ac:dyDescent="0.25">
      <c r="A10" s="407"/>
      <c r="B10" s="408"/>
      <c r="C10" s="408"/>
      <c r="D10" s="408"/>
      <c r="E10" s="409"/>
      <c r="F10" s="407"/>
      <c r="G10" s="408"/>
      <c r="H10" s="408"/>
      <c r="I10" s="408"/>
      <c r="J10" s="409"/>
    </row>
    <row r="11" spans="1:14" x14ac:dyDescent="0.25">
      <c r="A11" s="407"/>
      <c r="B11" s="408"/>
      <c r="C11" s="408"/>
      <c r="D11" s="408"/>
      <c r="E11" s="409"/>
      <c r="F11" s="407"/>
      <c r="G11" s="408"/>
      <c r="H11" s="408"/>
      <c r="I11" s="408"/>
      <c r="J11" s="409"/>
    </row>
    <row r="12" spans="1:14" x14ac:dyDescent="0.25">
      <c r="A12" s="407"/>
      <c r="B12" s="408"/>
      <c r="C12" s="408"/>
      <c r="D12" s="408"/>
      <c r="E12" s="409"/>
      <c r="F12" s="407"/>
      <c r="G12" s="408"/>
      <c r="H12" s="408"/>
      <c r="I12" s="408"/>
      <c r="J12" s="409"/>
    </row>
    <row r="13" spans="1:14" x14ac:dyDescent="0.25">
      <c r="A13" s="407"/>
      <c r="B13" s="408"/>
      <c r="C13" s="408"/>
      <c r="D13" s="408"/>
      <c r="E13" s="409"/>
      <c r="F13" s="407"/>
      <c r="G13" s="408"/>
      <c r="H13" s="408"/>
      <c r="I13" s="408"/>
      <c r="J13" s="409"/>
    </row>
    <row r="14" spans="1:14" x14ac:dyDescent="0.25">
      <c r="A14" s="407"/>
      <c r="B14" s="408"/>
      <c r="C14" s="408"/>
      <c r="D14" s="408"/>
      <c r="E14" s="409"/>
      <c r="F14" s="407"/>
      <c r="G14" s="408"/>
      <c r="H14" s="408"/>
      <c r="I14" s="408"/>
      <c r="J14" s="409"/>
    </row>
    <row r="15" spans="1:14" x14ac:dyDescent="0.25">
      <c r="A15" s="407"/>
      <c r="B15" s="408"/>
      <c r="C15" s="408"/>
      <c r="D15" s="408"/>
      <c r="E15" s="409"/>
      <c r="F15" s="407"/>
      <c r="G15" s="408"/>
      <c r="H15" s="408"/>
      <c r="I15" s="408"/>
      <c r="J15" s="409"/>
    </row>
    <row r="16" spans="1:14" x14ac:dyDescent="0.25">
      <c r="A16" s="407"/>
      <c r="B16" s="408"/>
      <c r="C16" s="408"/>
      <c r="D16" s="408"/>
      <c r="E16" s="409"/>
      <c r="F16" s="407"/>
      <c r="G16" s="408"/>
      <c r="H16" s="408"/>
      <c r="I16" s="408"/>
      <c r="J16" s="409"/>
    </row>
    <row r="17" spans="1:10" x14ac:dyDescent="0.25">
      <c r="A17" s="407"/>
      <c r="B17" s="408"/>
      <c r="C17" s="408"/>
      <c r="D17" s="408"/>
      <c r="E17" s="409"/>
      <c r="F17" s="407"/>
      <c r="G17" s="408"/>
      <c r="H17" s="408"/>
      <c r="I17" s="408"/>
      <c r="J17" s="409"/>
    </row>
    <row r="18" spans="1:10" x14ac:dyDescent="0.25">
      <c r="A18" s="407"/>
      <c r="B18" s="408"/>
      <c r="C18" s="408"/>
      <c r="D18" s="408"/>
      <c r="E18" s="409"/>
      <c r="F18" s="407"/>
      <c r="G18" s="408"/>
      <c r="H18" s="408"/>
      <c r="I18" s="408"/>
      <c r="J18" s="409"/>
    </row>
    <row r="19" spans="1:10" x14ac:dyDescent="0.25">
      <c r="A19" s="407"/>
      <c r="B19" s="408"/>
      <c r="C19" s="408"/>
      <c r="D19" s="408"/>
      <c r="E19" s="409"/>
      <c r="F19" s="407"/>
      <c r="G19" s="408"/>
      <c r="H19" s="408"/>
      <c r="I19" s="408"/>
      <c r="J19" s="409"/>
    </row>
    <row r="20" spans="1:10" x14ac:dyDescent="0.25">
      <c r="A20" s="407"/>
      <c r="B20" s="408"/>
      <c r="C20" s="408"/>
      <c r="D20" s="408"/>
      <c r="E20" s="409"/>
      <c r="F20" s="407"/>
      <c r="G20" s="408"/>
      <c r="H20" s="408"/>
      <c r="I20" s="408"/>
      <c r="J20" s="409"/>
    </row>
    <row r="21" spans="1:10" x14ac:dyDescent="0.25">
      <c r="A21" s="407"/>
      <c r="B21" s="408"/>
      <c r="C21" s="408"/>
      <c r="D21" s="408"/>
      <c r="E21" s="409"/>
      <c r="F21" s="407"/>
      <c r="G21" s="408"/>
      <c r="H21" s="408"/>
      <c r="I21" s="408"/>
      <c r="J21" s="409"/>
    </row>
    <row r="22" spans="1:10" x14ac:dyDescent="0.25">
      <c r="A22" s="407"/>
      <c r="B22" s="408"/>
      <c r="C22" s="408"/>
      <c r="D22" s="408"/>
      <c r="E22" s="409"/>
      <c r="F22" s="407"/>
      <c r="G22" s="408"/>
      <c r="H22" s="408"/>
      <c r="I22" s="408"/>
      <c r="J22" s="409"/>
    </row>
    <row r="23" spans="1:10" x14ac:dyDescent="0.25">
      <c r="A23" s="407"/>
      <c r="B23" s="408"/>
      <c r="C23" s="408"/>
      <c r="D23" s="408"/>
      <c r="E23" s="409"/>
      <c r="F23" s="407"/>
      <c r="G23" s="408"/>
      <c r="H23" s="408"/>
      <c r="I23" s="408"/>
      <c r="J23" s="409"/>
    </row>
    <row r="24" spans="1:10" x14ac:dyDescent="0.25">
      <c r="A24" s="407"/>
      <c r="B24" s="408"/>
      <c r="C24" s="408"/>
      <c r="D24" s="408"/>
      <c r="E24" s="409"/>
      <c r="F24" s="407"/>
      <c r="G24" s="408"/>
      <c r="H24" s="408"/>
      <c r="I24" s="408"/>
      <c r="J24" s="409"/>
    </row>
    <row r="25" spans="1:10" x14ac:dyDescent="0.25">
      <c r="A25" s="407"/>
      <c r="B25" s="408"/>
      <c r="C25" s="408"/>
      <c r="D25" s="408"/>
      <c r="E25" s="409"/>
      <c r="F25" s="407"/>
      <c r="G25" s="408"/>
      <c r="H25" s="408"/>
      <c r="I25" s="408"/>
      <c r="J25" s="409"/>
    </row>
    <row r="26" spans="1:10" x14ac:dyDescent="0.25">
      <c r="A26" s="407"/>
      <c r="B26" s="408"/>
      <c r="C26" s="408"/>
      <c r="D26" s="408"/>
      <c r="E26" s="409"/>
      <c r="F26" s="407"/>
      <c r="G26" s="408"/>
      <c r="H26" s="408"/>
      <c r="I26" s="408"/>
      <c r="J26" s="409"/>
    </row>
    <row r="27" spans="1:10" ht="30" customHeight="1" x14ac:dyDescent="0.25">
      <c r="A27" s="413" t="s">
        <v>811</v>
      </c>
      <c r="B27" s="413"/>
      <c r="C27" s="413"/>
      <c r="D27" s="413"/>
      <c r="E27" s="413"/>
      <c r="F27" s="413" t="s">
        <v>811</v>
      </c>
      <c r="G27" s="413"/>
      <c r="H27" s="413"/>
      <c r="I27" s="413"/>
      <c r="J27" s="413"/>
    </row>
    <row r="28" spans="1:10" ht="6.95" customHeight="1" x14ac:dyDescent="0.25">
      <c r="A28" s="403"/>
      <c r="B28" s="403"/>
      <c r="C28" s="403"/>
      <c r="D28" s="403"/>
      <c r="E28" s="403"/>
      <c r="F28" s="403"/>
      <c r="G28" s="403"/>
      <c r="H28" s="403"/>
      <c r="I28" s="403"/>
      <c r="J28" s="403"/>
    </row>
    <row r="29" spans="1:10" x14ac:dyDescent="0.25">
      <c r="A29" s="407"/>
      <c r="B29" s="408"/>
      <c r="C29" s="408"/>
      <c r="D29" s="408"/>
      <c r="E29" s="409"/>
      <c r="F29" s="407"/>
      <c r="G29" s="408"/>
      <c r="H29" s="408"/>
      <c r="I29" s="408"/>
      <c r="J29" s="409"/>
    </row>
    <row r="30" spans="1:10" x14ac:dyDescent="0.25">
      <c r="A30" s="407"/>
      <c r="B30" s="408"/>
      <c r="C30" s="408"/>
      <c r="D30" s="408"/>
      <c r="E30" s="409"/>
      <c r="F30" s="407"/>
      <c r="G30" s="408"/>
      <c r="H30" s="408"/>
      <c r="I30" s="408"/>
      <c r="J30" s="409"/>
    </row>
    <row r="31" spans="1:10" x14ac:dyDescent="0.25">
      <c r="A31" s="407"/>
      <c r="B31" s="408"/>
      <c r="C31" s="408"/>
      <c r="D31" s="408"/>
      <c r="E31" s="409"/>
      <c r="F31" s="407"/>
      <c r="G31" s="408"/>
      <c r="H31" s="408"/>
      <c r="I31" s="408"/>
      <c r="J31" s="409"/>
    </row>
    <row r="32" spans="1:10" x14ac:dyDescent="0.25">
      <c r="A32" s="407"/>
      <c r="B32" s="408"/>
      <c r="C32" s="408"/>
      <c r="D32" s="408"/>
      <c r="E32" s="409"/>
      <c r="F32" s="407"/>
      <c r="G32" s="408"/>
      <c r="H32" s="408"/>
      <c r="I32" s="408"/>
      <c r="J32" s="409"/>
    </row>
    <row r="33" spans="1:10" x14ac:dyDescent="0.25">
      <c r="A33" s="407"/>
      <c r="B33" s="408"/>
      <c r="C33" s="408"/>
      <c r="D33" s="408"/>
      <c r="E33" s="409"/>
      <c r="F33" s="407"/>
      <c r="G33" s="408"/>
      <c r="H33" s="408"/>
      <c r="I33" s="408"/>
      <c r="J33" s="409"/>
    </row>
    <row r="34" spans="1:10" x14ac:dyDescent="0.25">
      <c r="A34" s="407"/>
      <c r="B34" s="408"/>
      <c r="C34" s="408"/>
      <c r="D34" s="408"/>
      <c r="E34" s="409"/>
      <c r="F34" s="407"/>
      <c r="G34" s="408"/>
      <c r="H34" s="408"/>
      <c r="I34" s="408"/>
      <c r="J34" s="409"/>
    </row>
    <row r="35" spans="1:10" x14ac:dyDescent="0.25">
      <c r="A35" s="407"/>
      <c r="B35" s="408"/>
      <c r="C35" s="408"/>
      <c r="D35" s="408"/>
      <c r="E35" s="409"/>
      <c r="F35" s="407"/>
      <c r="G35" s="408"/>
      <c r="H35" s="408"/>
      <c r="I35" s="408"/>
      <c r="J35" s="409"/>
    </row>
    <row r="36" spans="1:10" x14ac:dyDescent="0.25">
      <c r="A36" s="407"/>
      <c r="B36" s="408"/>
      <c r="C36" s="408"/>
      <c r="D36" s="408"/>
      <c r="E36" s="409"/>
      <c r="F36" s="407"/>
      <c r="G36" s="408"/>
      <c r="H36" s="408"/>
      <c r="I36" s="408"/>
      <c r="J36" s="409"/>
    </row>
    <row r="37" spans="1:10" x14ac:dyDescent="0.25">
      <c r="A37" s="407"/>
      <c r="B37" s="408"/>
      <c r="C37" s="408"/>
      <c r="D37" s="408"/>
      <c r="E37" s="409"/>
      <c r="F37" s="407"/>
      <c r="G37" s="408"/>
      <c r="H37" s="408"/>
      <c r="I37" s="408"/>
      <c r="J37" s="409"/>
    </row>
    <row r="38" spans="1:10" x14ac:dyDescent="0.25">
      <c r="A38" s="407"/>
      <c r="B38" s="408"/>
      <c r="C38" s="408"/>
      <c r="D38" s="408"/>
      <c r="E38" s="409"/>
      <c r="F38" s="407"/>
      <c r="G38" s="408"/>
      <c r="H38" s="408"/>
      <c r="I38" s="408"/>
      <c r="J38" s="409"/>
    </row>
    <row r="39" spans="1:10" x14ac:dyDescent="0.25">
      <c r="A39" s="407"/>
      <c r="B39" s="408"/>
      <c r="C39" s="408"/>
      <c r="D39" s="408"/>
      <c r="E39" s="409"/>
      <c r="F39" s="407"/>
      <c r="G39" s="408"/>
      <c r="H39" s="408"/>
      <c r="I39" s="408"/>
      <c r="J39" s="409"/>
    </row>
    <row r="40" spans="1:10" x14ac:dyDescent="0.25">
      <c r="A40" s="407"/>
      <c r="B40" s="408"/>
      <c r="C40" s="408"/>
      <c r="D40" s="408"/>
      <c r="E40" s="409"/>
      <c r="F40" s="407"/>
      <c r="G40" s="408"/>
      <c r="H40" s="408"/>
      <c r="I40" s="408"/>
      <c r="J40" s="409"/>
    </row>
    <row r="41" spans="1:10" x14ac:dyDescent="0.25">
      <c r="A41" s="407"/>
      <c r="B41" s="408"/>
      <c r="C41" s="408"/>
      <c r="D41" s="408"/>
      <c r="E41" s="409"/>
      <c r="F41" s="407"/>
      <c r="G41" s="408"/>
      <c r="H41" s="408"/>
      <c r="I41" s="408"/>
      <c r="J41" s="409"/>
    </row>
    <row r="42" spans="1:10" x14ac:dyDescent="0.25">
      <c r="A42" s="407"/>
      <c r="B42" s="408"/>
      <c r="C42" s="408"/>
      <c r="D42" s="408"/>
      <c r="E42" s="409"/>
      <c r="F42" s="407"/>
      <c r="G42" s="408"/>
      <c r="H42" s="408"/>
      <c r="I42" s="408"/>
      <c r="J42" s="409"/>
    </row>
    <row r="43" spans="1:10" x14ac:dyDescent="0.25">
      <c r="A43" s="407"/>
      <c r="B43" s="408"/>
      <c r="C43" s="408"/>
      <c r="D43" s="408"/>
      <c r="E43" s="409"/>
      <c r="F43" s="407"/>
      <c r="G43" s="408"/>
      <c r="H43" s="408"/>
      <c r="I43" s="408"/>
      <c r="J43" s="409"/>
    </row>
    <row r="44" spans="1:10" x14ac:dyDescent="0.25">
      <c r="A44" s="407"/>
      <c r="B44" s="408"/>
      <c r="C44" s="408"/>
      <c r="D44" s="408"/>
      <c r="E44" s="409"/>
      <c r="F44" s="407"/>
      <c r="G44" s="408"/>
      <c r="H44" s="408"/>
      <c r="I44" s="408"/>
      <c r="J44" s="409"/>
    </row>
    <row r="45" spans="1:10" x14ac:dyDescent="0.25">
      <c r="A45" s="407"/>
      <c r="B45" s="408"/>
      <c r="C45" s="408"/>
      <c r="D45" s="408"/>
      <c r="E45" s="409"/>
      <c r="F45" s="407"/>
      <c r="G45" s="408"/>
      <c r="H45" s="408"/>
      <c r="I45" s="408"/>
      <c r="J45" s="409"/>
    </row>
    <row r="46" spans="1:10" x14ac:dyDescent="0.25">
      <c r="A46" s="407"/>
      <c r="B46" s="408"/>
      <c r="C46" s="408"/>
      <c r="D46" s="408"/>
      <c r="E46" s="409"/>
      <c r="F46" s="407"/>
      <c r="G46" s="408"/>
      <c r="H46" s="408"/>
      <c r="I46" s="408"/>
      <c r="J46" s="409"/>
    </row>
    <row r="47" spans="1:10" x14ac:dyDescent="0.25">
      <c r="A47" s="410"/>
      <c r="B47" s="411"/>
      <c r="C47" s="411"/>
      <c r="D47" s="411"/>
      <c r="E47" s="412"/>
      <c r="F47" s="410"/>
      <c r="G47" s="411"/>
      <c r="H47" s="411"/>
      <c r="I47" s="411"/>
      <c r="J47" s="412"/>
    </row>
    <row r="48" spans="1:10" ht="30" customHeight="1" x14ac:dyDescent="0.25">
      <c r="A48" s="413" t="s">
        <v>811</v>
      </c>
      <c r="B48" s="413"/>
      <c r="C48" s="413"/>
      <c r="D48" s="413"/>
      <c r="E48" s="413"/>
      <c r="F48" s="413" t="s">
        <v>811</v>
      </c>
      <c r="G48" s="413"/>
      <c r="H48" s="413"/>
      <c r="I48" s="413"/>
      <c r="J48" s="413"/>
    </row>
    <row r="49" spans="1:10" ht="6.95" customHeight="1" x14ac:dyDescent="0.25">
      <c r="A49" s="403"/>
      <c r="B49" s="403"/>
      <c r="C49" s="403"/>
      <c r="D49" s="403"/>
      <c r="E49" s="403"/>
      <c r="F49" s="403"/>
      <c r="G49" s="403"/>
      <c r="H49" s="403"/>
      <c r="I49" s="403"/>
      <c r="J49" s="403"/>
    </row>
    <row r="50" spans="1:10" x14ac:dyDescent="0.25">
      <c r="A50" s="404"/>
      <c r="B50" s="405"/>
      <c r="C50" s="405"/>
      <c r="D50" s="405"/>
      <c r="E50" s="406"/>
      <c r="F50" s="404"/>
      <c r="G50" s="405"/>
      <c r="H50" s="405"/>
      <c r="I50" s="405"/>
      <c r="J50" s="406"/>
    </row>
    <row r="51" spans="1:10" x14ac:dyDescent="0.25">
      <c r="A51" s="407"/>
      <c r="B51" s="408"/>
      <c r="C51" s="408"/>
      <c r="D51" s="408"/>
      <c r="E51" s="409"/>
      <c r="F51" s="407"/>
      <c r="G51" s="408"/>
      <c r="H51" s="408"/>
      <c r="I51" s="408"/>
      <c r="J51" s="409"/>
    </row>
    <row r="52" spans="1:10" x14ac:dyDescent="0.25">
      <c r="A52" s="407"/>
      <c r="B52" s="408"/>
      <c r="C52" s="408"/>
      <c r="D52" s="408"/>
      <c r="E52" s="409"/>
      <c r="F52" s="407"/>
      <c r="G52" s="408"/>
      <c r="H52" s="408"/>
      <c r="I52" s="408"/>
      <c r="J52" s="409"/>
    </row>
    <row r="53" spans="1:10" x14ac:dyDescent="0.25">
      <c r="A53" s="407"/>
      <c r="B53" s="408"/>
      <c r="C53" s="408"/>
      <c r="D53" s="408"/>
      <c r="E53" s="409"/>
      <c r="F53" s="407"/>
      <c r="G53" s="408"/>
      <c r="H53" s="408"/>
      <c r="I53" s="408"/>
      <c r="J53" s="409"/>
    </row>
    <row r="54" spans="1:10" x14ac:dyDescent="0.25">
      <c r="A54" s="407"/>
      <c r="B54" s="408"/>
      <c r="C54" s="408"/>
      <c r="D54" s="408"/>
      <c r="E54" s="409"/>
      <c r="F54" s="407"/>
      <c r="G54" s="408"/>
      <c r="H54" s="408"/>
      <c r="I54" s="408"/>
      <c r="J54" s="409"/>
    </row>
    <row r="55" spans="1:10" x14ac:dyDescent="0.25">
      <c r="A55" s="407"/>
      <c r="B55" s="408"/>
      <c r="C55" s="408"/>
      <c r="D55" s="408"/>
      <c r="E55" s="409"/>
      <c r="F55" s="407"/>
      <c r="G55" s="408"/>
      <c r="H55" s="408"/>
      <c r="I55" s="408"/>
      <c r="J55" s="409"/>
    </row>
    <row r="56" spans="1:10" x14ac:dyDescent="0.25">
      <c r="A56" s="407"/>
      <c r="B56" s="408"/>
      <c r="C56" s="408"/>
      <c r="D56" s="408"/>
      <c r="E56" s="409"/>
      <c r="F56" s="407"/>
      <c r="G56" s="408"/>
      <c r="H56" s="408"/>
      <c r="I56" s="408"/>
      <c r="J56" s="409"/>
    </row>
    <row r="57" spans="1:10" x14ac:dyDescent="0.25">
      <c r="A57" s="407"/>
      <c r="B57" s="408"/>
      <c r="C57" s="408"/>
      <c r="D57" s="408"/>
      <c r="E57" s="409"/>
      <c r="F57" s="407"/>
      <c r="G57" s="408"/>
      <c r="H57" s="408"/>
      <c r="I57" s="408"/>
      <c r="J57" s="409"/>
    </row>
    <row r="58" spans="1:10" x14ac:dyDescent="0.25">
      <c r="A58" s="407"/>
      <c r="B58" s="408"/>
      <c r="C58" s="408"/>
      <c r="D58" s="408"/>
      <c r="E58" s="409"/>
      <c r="F58" s="407"/>
      <c r="G58" s="408"/>
      <c r="H58" s="408"/>
      <c r="I58" s="408"/>
      <c r="J58" s="409"/>
    </row>
    <row r="59" spans="1:10" x14ac:dyDescent="0.25">
      <c r="A59" s="407"/>
      <c r="B59" s="408"/>
      <c r="C59" s="408"/>
      <c r="D59" s="408"/>
      <c r="E59" s="409"/>
      <c r="F59" s="407"/>
      <c r="G59" s="408"/>
      <c r="H59" s="408"/>
      <c r="I59" s="408"/>
      <c r="J59" s="409"/>
    </row>
    <row r="60" spans="1:10" x14ac:dyDescent="0.25">
      <c r="A60" s="407"/>
      <c r="B60" s="408"/>
      <c r="C60" s="408"/>
      <c r="D60" s="408"/>
      <c r="E60" s="409"/>
      <c r="F60" s="407"/>
      <c r="G60" s="408"/>
      <c r="H60" s="408"/>
      <c r="I60" s="408"/>
      <c r="J60" s="409"/>
    </row>
    <row r="61" spans="1:10" x14ac:dyDescent="0.25">
      <c r="A61" s="407"/>
      <c r="B61" s="408"/>
      <c r="C61" s="408"/>
      <c r="D61" s="408"/>
      <c r="E61" s="409"/>
      <c r="F61" s="407"/>
      <c r="G61" s="408"/>
      <c r="H61" s="408"/>
      <c r="I61" s="408"/>
      <c r="J61" s="409"/>
    </row>
    <row r="62" spans="1:10" x14ac:dyDescent="0.25">
      <c r="A62" s="407"/>
      <c r="B62" s="408"/>
      <c r="C62" s="408"/>
      <c r="D62" s="408"/>
      <c r="E62" s="409"/>
      <c r="F62" s="407"/>
      <c r="G62" s="408"/>
      <c r="H62" s="408"/>
      <c r="I62" s="408"/>
      <c r="J62" s="409"/>
    </row>
    <row r="63" spans="1:10" x14ac:dyDescent="0.25">
      <c r="A63" s="407"/>
      <c r="B63" s="408"/>
      <c r="C63" s="408"/>
      <c r="D63" s="408"/>
      <c r="E63" s="409"/>
      <c r="F63" s="407"/>
      <c r="G63" s="408"/>
      <c r="H63" s="408"/>
      <c r="I63" s="408"/>
      <c r="J63" s="409"/>
    </row>
    <row r="64" spans="1:10" x14ac:dyDescent="0.25">
      <c r="A64" s="407"/>
      <c r="B64" s="408"/>
      <c r="C64" s="408"/>
      <c r="D64" s="408"/>
      <c r="E64" s="409"/>
      <c r="F64" s="407"/>
      <c r="G64" s="408"/>
      <c r="H64" s="408"/>
      <c r="I64" s="408"/>
      <c r="J64" s="409"/>
    </row>
    <row r="65" spans="1:10" x14ac:dyDescent="0.25">
      <c r="A65" s="407"/>
      <c r="B65" s="408"/>
      <c r="C65" s="408"/>
      <c r="D65" s="408"/>
      <c r="E65" s="409"/>
      <c r="F65" s="407"/>
      <c r="G65" s="408"/>
      <c r="H65" s="408"/>
      <c r="I65" s="408"/>
      <c r="J65" s="409"/>
    </row>
    <row r="66" spans="1:10" x14ac:dyDescent="0.25">
      <c r="A66" s="407"/>
      <c r="B66" s="408"/>
      <c r="C66" s="408"/>
      <c r="D66" s="408"/>
      <c r="E66" s="409"/>
      <c r="F66" s="407"/>
      <c r="G66" s="408"/>
      <c r="H66" s="408"/>
      <c r="I66" s="408"/>
      <c r="J66" s="409"/>
    </row>
    <row r="67" spans="1:10" x14ac:dyDescent="0.25">
      <c r="A67" s="407"/>
      <c r="B67" s="408"/>
      <c r="C67" s="408"/>
      <c r="D67" s="408"/>
      <c r="E67" s="409"/>
      <c r="F67" s="407"/>
      <c r="G67" s="408"/>
      <c r="H67" s="408"/>
      <c r="I67" s="408"/>
      <c r="J67" s="409"/>
    </row>
    <row r="68" spans="1:10" x14ac:dyDescent="0.25">
      <c r="A68" s="407"/>
      <c r="B68" s="408"/>
      <c r="C68" s="408"/>
      <c r="D68" s="408"/>
      <c r="E68" s="409"/>
      <c r="F68" s="407"/>
      <c r="G68" s="408"/>
      <c r="H68" s="408"/>
      <c r="I68" s="408"/>
      <c r="J68" s="409"/>
    </row>
    <row r="69" spans="1:10" ht="30" customHeight="1" x14ac:dyDescent="0.25">
      <c r="A69" s="413" t="s">
        <v>811</v>
      </c>
      <c r="B69" s="413"/>
      <c r="C69" s="413"/>
      <c r="D69" s="413"/>
      <c r="E69" s="413"/>
      <c r="F69" s="413" t="s">
        <v>811</v>
      </c>
      <c r="G69" s="413"/>
      <c r="H69" s="413"/>
      <c r="I69" s="413"/>
      <c r="J69" s="413"/>
    </row>
    <row r="70" spans="1:10" ht="6.95" customHeight="1" x14ac:dyDescent="0.25">
      <c r="A70" s="403"/>
      <c r="B70" s="403"/>
      <c r="C70" s="403"/>
      <c r="D70" s="403"/>
      <c r="E70" s="403"/>
      <c r="F70" s="403"/>
      <c r="G70" s="403"/>
      <c r="H70" s="403"/>
      <c r="I70" s="403"/>
      <c r="J70" s="403"/>
    </row>
    <row r="71" spans="1:10" x14ac:dyDescent="0.25">
      <c r="A71" s="404"/>
      <c r="B71" s="405"/>
      <c r="C71" s="405"/>
      <c r="D71" s="405"/>
      <c r="E71" s="406"/>
      <c r="F71" s="404"/>
      <c r="G71" s="405"/>
      <c r="H71" s="405"/>
      <c r="I71" s="405"/>
      <c r="J71" s="406"/>
    </row>
    <row r="72" spans="1:10" x14ac:dyDescent="0.25">
      <c r="A72" s="407"/>
      <c r="B72" s="408"/>
      <c r="C72" s="408"/>
      <c r="D72" s="408"/>
      <c r="E72" s="409"/>
      <c r="F72" s="407"/>
      <c r="G72" s="408"/>
      <c r="H72" s="408"/>
      <c r="I72" s="408"/>
      <c r="J72" s="409"/>
    </row>
    <row r="73" spans="1:10" x14ac:dyDescent="0.25">
      <c r="A73" s="407"/>
      <c r="B73" s="408"/>
      <c r="C73" s="408"/>
      <c r="D73" s="408"/>
      <c r="E73" s="409"/>
      <c r="F73" s="407"/>
      <c r="G73" s="408"/>
      <c r="H73" s="408"/>
      <c r="I73" s="408"/>
      <c r="J73" s="409"/>
    </row>
    <row r="74" spans="1:10" x14ac:dyDescent="0.25">
      <c r="A74" s="407"/>
      <c r="B74" s="408"/>
      <c r="C74" s="408"/>
      <c r="D74" s="408"/>
      <c r="E74" s="409"/>
      <c r="F74" s="407"/>
      <c r="G74" s="408"/>
      <c r="H74" s="408"/>
      <c r="I74" s="408"/>
      <c r="J74" s="409"/>
    </row>
    <row r="75" spans="1:10" x14ac:dyDescent="0.25">
      <c r="A75" s="407"/>
      <c r="B75" s="408"/>
      <c r="C75" s="408"/>
      <c r="D75" s="408"/>
      <c r="E75" s="409"/>
      <c r="F75" s="407"/>
      <c r="G75" s="408"/>
      <c r="H75" s="408"/>
      <c r="I75" s="408"/>
      <c r="J75" s="409"/>
    </row>
    <row r="76" spans="1:10" x14ac:dyDescent="0.25">
      <c r="A76" s="407"/>
      <c r="B76" s="408"/>
      <c r="C76" s="408"/>
      <c r="D76" s="408"/>
      <c r="E76" s="409"/>
      <c r="F76" s="407"/>
      <c r="G76" s="408"/>
      <c r="H76" s="408"/>
      <c r="I76" s="408"/>
      <c r="J76" s="409"/>
    </row>
    <row r="77" spans="1:10" x14ac:dyDescent="0.25">
      <c r="A77" s="407"/>
      <c r="B77" s="408"/>
      <c r="C77" s="408"/>
      <c r="D77" s="408"/>
      <c r="E77" s="409"/>
      <c r="F77" s="407"/>
      <c r="G77" s="408"/>
      <c r="H77" s="408"/>
      <c r="I77" s="408"/>
      <c r="J77" s="409"/>
    </row>
    <row r="78" spans="1:10" x14ac:dyDescent="0.25">
      <c r="A78" s="407"/>
      <c r="B78" s="408"/>
      <c r="C78" s="408"/>
      <c r="D78" s="408"/>
      <c r="E78" s="409"/>
      <c r="F78" s="407"/>
      <c r="G78" s="408"/>
      <c r="H78" s="408"/>
      <c r="I78" s="408"/>
      <c r="J78" s="409"/>
    </row>
    <row r="79" spans="1:10" x14ac:dyDescent="0.25">
      <c r="A79" s="407"/>
      <c r="B79" s="408"/>
      <c r="C79" s="408"/>
      <c r="D79" s="408"/>
      <c r="E79" s="409"/>
      <c r="F79" s="407"/>
      <c r="G79" s="408"/>
      <c r="H79" s="408"/>
      <c r="I79" s="408"/>
      <c r="J79" s="409"/>
    </row>
    <row r="80" spans="1:10" x14ac:dyDescent="0.25">
      <c r="A80" s="407"/>
      <c r="B80" s="408"/>
      <c r="C80" s="408"/>
      <c r="D80" s="408"/>
      <c r="E80" s="409"/>
      <c r="F80" s="407"/>
      <c r="G80" s="408"/>
      <c r="H80" s="408"/>
      <c r="I80" s="408"/>
      <c r="J80" s="409"/>
    </row>
    <row r="81" spans="1:10" x14ac:dyDescent="0.25">
      <c r="A81" s="407"/>
      <c r="B81" s="408"/>
      <c r="C81" s="408"/>
      <c r="D81" s="408"/>
      <c r="E81" s="409"/>
      <c r="F81" s="407"/>
      <c r="G81" s="408"/>
      <c r="H81" s="408"/>
      <c r="I81" s="408"/>
      <c r="J81" s="409"/>
    </row>
    <row r="82" spans="1:10" x14ac:dyDescent="0.25">
      <c r="A82" s="407"/>
      <c r="B82" s="408"/>
      <c r="C82" s="408"/>
      <c r="D82" s="408"/>
      <c r="E82" s="409"/>
      <c r="F82" s="407"/>
      <c r="G82" s="408"/>
      <c r="H82" s="408"/>
      <c r="I82" s="408"/>
      <c r="J82" s="409"/>
    </row>
    <row r="83" spans="1:10" x14ac:dyDescent="0.25">
      <c r="A83" s="407"/>
      <c r="B83" s="408"/>
      <c r="C83" s="408"/>
      <c r="D83" s="408"/>
      <c r="E83" s="409"/>
      <c r="F83" s="407"/>
      <c r="G83" s="408"/>
      <c r="H83" s="408"/>
      <c r="I83" s="408"/>
      <c r="J83" s="409"/>
    </row>
    <row r="84" spans="1:10" x14ac:dyDescent="0.25">
      <c r="A84" s="407"/>
      <c r="B84" s="408"/>
      <c r="C84" s="408"/>
      <c r="D84" s="408"/>
      <c r="E84" s="409"/>
      <c r="F84" s="407"/>
      <c r="G84" s="408"/>
      <c r="H84" s="408"/>
      <c r="I84" s="408"/>
      <c r="J84" s="409"/>
    </row>
    <row r="85" spans="1:10" x14ac:dyDescent="0.25">
      <c r="A85" s="407"/>
      <c r="B85" s="408"/>
      <c r="C85" s="408"/>
      <c r="D85" s="408"/>
      <c r="E85" s="409"/>
      <c r="F85" s="407"/>
      <c r="G85" s="408"/>
      <c r="H85" s="408"/>
      <c r="I85" s="408"/>
      <c r="J85" s="409"/>
    </row>
    <row r="86" spans="1:10" x14ac:dyDescent="0.25">
      <c r="A86" s="407"/>
      <c r="B86" s="408"/>
      <c r="C86" s="408"/>
      <c r="D86" s="408"/>
      <c r="E86" s="409"/>
      <c r="F86" s="407"/>
      <c r="G86" s="408"/>
      <c r="H86" s="408"/>
      <c r="I86" s="408"/>
      <c r="J86" s="409"/>
    </row>
    <row r="87" spans="1:10" x14ac:dyDescent="0.25">
      <c r="A87" s="407"/>
      <c r="B87" s="408"/>
      <c r="C87" s="408"/>
      <c r="D87" s="408"/>
      <c r="E87" s="409"/>
      <c r="F87" s="407"/>
      <c r="G87" s="408"/>
      <c r="H87" s="408"/>
      <c r="I87" s="408"/>
      <c r="J87" s="409"/>
    </row>
    <row r="88" spans="1:10" x14ac:dyDescent="0.25">
      <c r="A88" s="407"/>
      <c r="B88" s="408"/>
      <c r="C88" s="408"/>
      <c r="D88" s="408"/>
      <c r="E88" s="409"/>
      <c r="F88" s="407"/>
      <c r="G88" s="408"/>
      <c r="H88" s="408"/>
      <c r="I88" s="408"/>
      <c r="J88" s="409"/>
    </row>
    <row r="89" spans="1:10" x14ac:dyDescent="0.25">
      <c r="A89" s="410"/>
      <c r="B89" s="411"/>
      <c r="C89" s="411"/>
      <c r="D89" s="411"/>
      <c r="E89" s="412"/>
      <c r="F89" s="410"/>
      <c r="G89" s="411"/>
      <c r="H89" s="411"/>
      <c r="I89" s="411"/>
      <c r="J89" s="412"/>
    </row>
    <row r="90" spans="1:10" ht="30" customHeight="1" x14ac:dyDescent="0.25">
      <c r="A90" s="413" t="s">
        <v>811</v>
      </c>
      <c r="B90" s="413"/>
      <c r="C90" s="413"/>
      <c r="D90" s="413"/>
      <c r="E90" s="413"/>
      <c r="F90" s="413" t="s">
        <v>811</v>
      </c>
      <c r="G90" s="413"/>
      <c r="H90" s="413"/>
      <c r="I90" s="413"/>
      <c r="J90" s="413"/>
    </row>
    <row r="91" spans="1:10" ht="6.95" customHeight="1" x14ac:dyDescent="0.25">
      <c r="A91" s="403"/>
      <c r="B91" s="403"/>
      <c r="C91" s="403"/>
      <c r="D91" s="403"/>
      <c r="E91" s="403"/>
      <c r="F91" s="403"/>
      <c r="G91" s="403"/>
      <c r="H91" s="403"/>
      <c r="I91" s="403"/>
      <c r="J91" s="403"/>
    </row>
    <row r="92" spans="1:10" x14ac:dyDescent="0.25">
      <c r="A92" s="404"/>
      <c r="B92" s="405"/>
      <c r="C92" s="405"/>
      <c r="D92" s="405"/>
      <c r="E92" s="406"/>
      <c r="F92" s="404"/>
      <c r="G92" s="405"/>
      <c r="H92" s="405"/>
      <c r="I92" s="405"/>
      <c r="J92" s="406"/>
    </row>
    <row r="93" spans="1:10" x14ac:dyDescent="0.25">
      <c r="A93" s="407"/>
      <c r="B93" s="408"/>
      <c r="C93" s="408"/>
      <c r="D93" s="408"/>
      <c r="E93" s="409"/>
      <c r="F93" s="407"/>
      <c r="G93" s="408"/>
      <c r="H93" s="408"/>
      <c r="I93" s="408"/>
      <c r="J93" s="409"/>
    </row>
    <row r="94" spans="1:10" x14ac:dyDescent="0.25">
      <c r="A94" s="407"/>
      <c r="B94" s="408"/>
      <c r="C94" s="408"/>
      <c r="D94" s="408"/>
      <c r="E94" s="409"/>
      <c r="F94" s="407"/>
      <c r="G94" s="408"/>
      <c r="H94" s="408"/>
      <c r="I94" s="408"/>
      <c r="J94" s="409"/>
    </row>
    <row r="95" spans="1:10" x14ac:dyDescent="0.25">
      <c r="A95" s="407"/>
      <c r="B95" s="408"/>
      <c r="C95" s="408"/>
      <c r="D95" s="408"/>
      <c r="E95" s="409"/>
      <c r="F95" s="407"/>
      <c r="G95" s="408"/>
      <c r="H95" s="408"/>
      <c r="I95" s="408"/>
      <c r="J95" s="409"/>
    </row>
    <row r="96" spans="1:10" x14ac:dyDescent="0.25">
      <c r="A96" s="407"/>
      <c r="B96" s="408"/>
      <c r="C96" s="408"/>
      <c r="D96" s="408"/>
      <c r="E96" s="409"/>
      <c r="F96" s="407"/>
      <c r="G96" s="408"/>
      <c r="H96" s="408"/>
      <c r="I96" s="408"/>
      <c r="J96" s="409"/>
    </row>
    <row r="97" spans="1:10" x14ac:dyDescent="0.25">
      <c r="A97" s="407"/>
      <c r="B97" s="408"/>
      <c r="C97" s="408"/>
      <c r="D97" s="408"/>
      <c r="E97" s="409"/>
      <c r="F97" s="407"/>
      <c r="G97" s="408"/>
      <c r="H97" s="408"/>
      <c r="I97" s="408"/>
      <c r="J97" s="409"/>
    </row>
    <row r="98" spans="1:10" x14ac:dyDescent="0.25">
      <c r="A98" s="407"/>
      <c r="B98" s="408"/>
      <c r="C98" s="408"/>
      <c r="D98" s="408"/>
      <c r="E98" s="409"/>
      <c r="F98" s="407"/>
      <c r="G98" s="408"/>
      <c r="H98" s="408"/>
      <c r="I98" s="408"/>
      <c r="J98" s="409"/>
    </row>
    <row r="99" spans="1:10" x14ac:dyDescent="0.25">
      <c r="A99" s="407"/>
      <c r="B99" s="408"/>
      <c r="C99" s="408"/>
      <c r="D99" s="408"/>
      <c r="E99" s="409"/>
      <c r="F99" s="407"/>
      <c r="G99" s="408"/>
      <c r="H99" s="408"/>
      <c r="I99" s="408"/>
      <c r="J99" s="409"/>
    </row>
    <row r="100" spans="1:10" x14ac:dyDescent="0.25">
      <c r="A100" s="407"/>
      <c r="B100" s="408"/>
      <c r="C100" s="408"/>
      <c r="D100" s="408"/>
      <c r="E100" s="409"/>
      <c r="F100" s="407"/>
      <c r="G100" s="408"/>
      <c r="H100" s="408"/>
      <c r="I100" s="408"/>
      <c r="J100" s="409"/>
    </row>
    <row r="101" spans="1:10" x14ac:dyDescent="0.25">
      <c r="A101" s="407"/>
      <c r="B101" s="408"/>
      <c r="C101" s="408"/>
      <c r="D101" s="408"/>
      <c r="E101" s="409"/>
      <c r="F101" s="407"/>
      <c r="G101" s="408"/>
      <c r="H101" s="408"/>
      <c r="I101" s="408"/>
      <c r="J101" s="409"/>
    </row>
    <row r="102" spans="1:10" x14ac:dyDescent="0.25">
      <c r="A102" s="407"/>
      <c r="B102" s="408"/>
      <c r="C102" s="408"/>
      <c r="D102" s="408"/>
      <c r="E102" s="409"/>
      <c r="F102" s="407"/>
      <c r="G102" s="408"/>
      <c r="H102" s="408"/>
      <c r="I102" s="408"/>
      <c r="J102" s="409"/>
    </row>
    <row r="103" spans="1:10" x14ac:dyDescent="0.25">
      <c r="A103" s="407"/>
      <c r="B103" s="408"/>
      <c r="C103" s="408"/>
      <c r="D103" s="408"/>
      <c r="E103" s="409"/>
      <c r="F103" s="407"/>
      <c r="G103" s="408"/>
      <c r="H103" s="408"/>
      <c r="I103" s="408"/>
      <c r="J103" s="409"/>
    </row>
    <row r="104" spans="1:10" x14ac:dyDescent="0.25">
      <c r="A104" s="407"/>
      <c r="B104" s="408"/>
      <c r="C104" s="408"/>
      <c r="D104" s="408"/>
      <c r="E104" s="409"/>
      <c r="F104" s="407"/>
      <c r="G104" s="408"/>
      <c r="H104" s="408"/>
      <c r="I104" s="408"/>
      <c r="J104" s="409"/>
    </row>
    <row r="105" spans="1:10" x14ac:dyDescent="0.25">
      <c r="A105" s="407"/>
      <c r="B105" s="408"/>
      <c r="C105" s="408"/>
      <c r="D105" s="408"/>
      <c r="E105" s="409"/>
      <c r="F105" s="407"/>
      <c r="G105" s="408"/>
      <c r="H105" s="408"/>
      <c r="I105" s="408"/>
      <c r="J105" s="409"/>
    </row>
    <row r="106" spans="1:10" x14ac:dyDescent="0.25">
      <c r="A106" s="407"/>
      <c r="B106" s="408"/>
      <c r="C106" s="408"/>
      <c r="D106" s="408"/>
      <c r="E106" s="409"/>
      <c r="F106" s="407"/>
      <c r="G106" s="408"/>
      <c r="H106" s="408"/>
      <c r="I106" s="408"/>
      <c r="J106" s="409"/>
    </row>
    <row r="107" spans="1:10" x14ac:dyDescent="0.25">
      <c r="A107" s="407"/>
      <c r="B107" s="408"/>
      <c r="C107" s="408"/>
      <c r="D107" s="408"/>
      <c r="E107" s="409"/>
      <c r="F107" s="407"/>
      <c r="G107" s="408"/>
      <c r="H107" s="408"/>
      <c r="I107" s="408"/>
      <c r="J107" s="409"/>
    </row>
    <row r="108" spans="1:10" x14ac:dyDescent="0.25">
      <c r="A108" s="407"/>
      <c r="B108" s="408"/>
      <c r="C108" s="408"/>
      <c r="D108" s="408"/>
      <c r="E108" s="409"/>
      <c r="F108" s="407"/>
      <c r="G108" s="408"/>
      <c r="H108" s="408"/>
      <c r="I108" s="408"/>
      <c r="J108" s="409"/>
    </row>
    <row r="109" spans="1:10" x14ac:dyDescent="0.25">
      <c r="A109" s="407"/>
      <c r="B109" s="408"/>
      <c r="C109" s="408"/>
      <c r="D109" s="408"/>
      <c r="E109" s="409"/>
      <c r="F109" s="407"/>
      <c r="G109" s="408"/>
      <c r="H109" s="408"/>
      <c r="I109" s="408"/>
      <c r="J109" s="409"/>
    </row>
    <row r="110" spans="1:10" x14ac:dyDescent="0.25">
      <c r="A110" s="410"/>
      <c r="B110" s="411"/>
      <c r="C110" s="411"/>
      <c r="D110" s="411"/>
      <c r="E110" s="412"/>
      <c r="F110" s="410"/>
      <c r="G110" s="411"/>
      <c r="H110" s="411"/>
      <c r="I110" s="411"/>
      <c r="J110" s="412"/>
    </row>
    <row r="111" spans="1:10" ht="30" customHeight="1" x14ac:dyDescent="0.25">
      <c r="A111" s="413" t="s">
        <v>811</v>
      </c>
      <c r="B111" s="413"/>
      <c r="C111" s="413"/>
      <c r="D111" s="413"/>
      <c r="E111" s="413"/>
      <c r="F111" s="413" t="s">
        <v>811</v>
      </c>
      <c r="G111" s="413"/>
      <c r="H111" s="413"/>
      <c r="I111" s="413"/>
      <c r="J111" s="413"/>
    </row>
    <row r="112" spans="1:10" ht="6.95" customHeight="1" x14ac:dyDescent="0.25">
      <c r="A112" s="403"/>
      <c r="B112" s="403"/>
      <c r="C112" s="403"/>
      <c r="D112" s="403"/>
      <c r="E112" s="403"/>
      <c r="F112" s="403"/>
      <c r="G112" s="403"/>
      <c r="H112" s="403"/>
      <c r="I112" s="403"/>
      <c r="J112" s="403"/>
    </row>
    <row r="113" spans="1:10" x14ac:dyDescent="0.25">
      <c r="A113" s="404"/>
      <c r="B113" s="405"/>
      <c r="C113" s="405"/>
      <c r="D113" s="405"/>
      <c r="E113" s="406"/>
      <c r="F113" s="404"/>
      <c r="G113" s="405"/>
      <c r="H113" s="405"/>
      <c r="I113" s="405"/>
      <c r="J113" s="406"/>
    </row>
    <row r="114" spans="1:10" x14ac:dyDescent="0.25">
      <c r="A114" s="407"/>
      <c r="B114" s="408"/>
      <c r="C114" s="408"/>
      <c r="D114" s="408"/>
      <c r="E114" s="409"/>
      <c r="F114" s="407"/>
      <c r="G114" s="408"/>
      <c r="H114" s="408"/>
      <c r="I114" s="408"/>
      <c r="J114" s="409"/>
    </row>
    <row r="115" spans="1:10" x14ac:dyDescent="0.25">
      <c r="A115" s="407"/>
      <c r="B115" s="408"/>
      <c r="C115" s="408"/>
      <c r="D115" s="408"/>
      <c r="E115" s="409"/>
      <c r="F115" s="407"/>
      <c r="G115" s="408"/>
      <c r="H115" s="408"/>
      <c r="I115" s="408"/>
      <c r="J115" s="409"/>
    </row>
    <row r="116" spans="1:10" x14ac:dyDescent="0.25">
      <c r="A116" s="407"/>
      <c r="B116" s="408"/>
      <c r="C116" s="408"/>
      <c r="D116" s="408"/>
      <c r="E116" s="409"/>
      <c r="F116" s="407"/>
      <c r="G116" s="408"/>
      <c r="H116" s="408"/>
      <c r="I116" s="408"/>
      <c r="J116" s="409"/>
    </row>
    <row r="117" spans="1:10" x14ac:dyDescent="0.25">
      <c r="A117" s="407"/>
      <c r="B117" s="408"/>
      <c r="C117" s="408"/>
      <c r="D117" s="408"/>
      <c r="E117" s="409"/>
      <c r="F117" s="407"/>
      <c r="G117" s="408"/>
      <c r="H117" s="408"/>
      <c r="I117" s="408"/>
      <c r="J117" s="409"/>
    </row>
    <row r="118" spans="1:10" x14ac:dyDescent="0.25">
      <c r="A118" s="407"/>
      <c r="B118" s="408"/>
      <c r="C118" s="408"/>
      <c r="D118" s="408"/>
      <c r="E118" s="409"/>
      <c r="F118" s="407"/>
      <c r="G118" s="408"/>
      <c r="H118" s="408"/>
      <c r="I118" s="408"/>
      <c r="J118" s="409"/>
    </row>
    <row r="119" spans="1:10" x14ac:dyDescent="0.25">
      <c r="A119" s="407"/>
      <c r="B119" s="408"/>
      <c r="C119" s="408"/>
      <c r="D119" s="408"/>
      <c r="E119" s="409"/>
      <c r="F119" s="407"/>
      <c r="G119" s="408"/>
      <c r="H119" s="408"/>
      <c r="I119" s="408"/>
      <c r="J119" s="409"/>
    </row>
    <row r="120" spans="1:10" x14ac:dyDescent="0.25">
      <c r="A120" s="407"/>
      <c r="B120" s="408"/>
      <c r="C120" s="408"/>
      <c r="D120" s="408"/>
      <c r="E120" s="409"/>
      <c r="F120" s="407"/>
      <c r="G120" s="408"/>
      <c r="H120" s="408"/>
      <c r="I120" s="408"/>
      <c r="J120" s="409"/>
    </row>
    <row r="121" spans="1:10" x14ac:dyDescent="0.25">
      <c r="A121" s="407"/>
      <c r="B121" s="408"/>
      <c r="C121" s="408"/>
      <c r="D121" s="408"/>
      <c r="E121" s="409"/>
      <c r="F121" s="407"/>
      <c r="G121" s="408"/>
      <c r="H121" s="408"/>
      <c r="I121" s="408"/>
      <c r="J121" s="409"/>
    </row>
    <row r="122" spans="1:10" x14ac:dyDescent="0.25">
      <c r="A122" s="407"/>
      <c r="B122" s="408"/>
      <c r="C122" s="408"/>
      <c r="D122" s="408"/>
      <c r="E122" s="409"/>
      <c r="F122" s="407"/>
      <c r="G122" s="408"/>
      <c r="H122" s="408"/>
      <c r="I122" s="408"/>
      <c r="J122" s="409"/>
    </row>
    <row r="123" spans="1:10" x14ac:dyDescent="0.25">
      <c r="A123" s="407"/>
      <c r="B123" s="408"/>
      <c r="C123" s="408"/>
      <c r="D123" s="408"/>
      <c r="E123" s="409"/>
      <c r="F123" s="407"/>
      <c r="G123" s="408"/>
      <c r="H123" s="408"/>
      <c r="I123" s="408"/>
      <c r="J123" s="409"/>
    </row>
    <row r="124" spans="1:10" x14ac:dyDescent="0.25">
      <c r="A124" s="407"/>
      <c r="B124" s="408"/>
      <c r="C124" s="408"/>
      <c r="D124" s="408"/>
      <c r="E124" s="409"/>
      <c r="F124" s="407"/>
      <c r="G124" s="408"/>
      <c r="H124" s="408"/>
      <c r="I124" s="408"/>
      <c r="J124" s="409"/>
    </row>
    <row r="125" spans="1:10" x14ac:dyDescent="0.25">
      <c r="A125" s="407"/>
      <c r="B125" s="408"/>
      <c r="C125" s="408"/>
      <c r="D125" s="408"/>
      <c r="E125" s="409"/>
      <c r="F125" s="407"/>
      <c r="G125" s="408"/>
      <c r="H125" s="408"/>
      <c r="I125" s="408"/>
      <c r="J125" s="409"/>
    </row>
    <row r="126" spans="1:10" x14ac:dyDescent="0.25">
      <c r="A126" s="407"/>
      <c r="B126" s="408"/>
      <c r="C126" s="408"/>
      <c r="D126" s="408"/>
      <c r="E126" s="409"/>
      <c r="F126" s="407"/>
      <c r="G126" s="408"/>
      <c r="H126" s="408"/>
      <c r="I126" s="408"/>
      <c r="J126" s="409"/>
    </row>
    <row r="127" spans="1:10" x14ac:dyDescent="0.25">
      <c r="A127" s="407"/>
      <c r="B127" s="408"/>
      <c r="C127" s="408"/>
      <c r="D127" s="408"/>
      <c r="E127" s="409"/>
      <c r="F127" s="407"/>
      <c r="G127" s="408"/>
      <c r="H127" s="408"/>
      <c r="I127" s="408"/>
      <c r="J127" s="409"/>
    </row>
    <row r="128" spans="1:10" x14ac:dyDescent="0.25">
      <c r="A128" s="407"/>
      <c r="B128" s="408"/>
      <c r="C128" s="408"/>
      <c r="D128" s="408"/>
      <c r="E128" s="409"/>
      <c r="F128" s="407"/>
      <c r="G128" s="408"/>
      <c r="H128" s="408"/>
      <c r="I128" s="408"/>
      <c r="J128" s="409"/>
    </row>
    <row r="129" spans="1:10" x14ac:dyDescent="0.25">
      <c r="A129" s="407"/>
      <c r="B129" s="408"/>
      <c r="C129" s="408"/>
      <c r="D129" s="408"/>
      <c r="E129" s="409"/>
      <c r="F129" s="407"/>
      <c r="G129" s="408"/>
      <c r="H129" s="408"/>
      <c r="I129" s="408"/>
      <c r="J129" s="409"/>
    </row>
    <row r="130" spans="1:10" x14ac:dyDescent="0.25">
      <c r="A130" s="407"/>
      <c r="B130" s="408"/>
      <c r="C130" s="408"/>
      <c r="D130" s="408"/>
      <c r="E130" s="409"/>
      <c r="F130" s="407"/>
      <c r="G130" s="408"/>
      <c r="H130" s="408"/>
      <c r="I130" s="408"/>
      <c r="J130" s="409"/>
    </row>
    <row r="131" spans="1:10" x14ac:dyDescent="0.25">
      <c r="A131" s="410"/>
      <c r="B131" s="411"/>
      <c r="C131" s="411"/>
      <c r="D131" s="411"/>
      <c r="E131" s="412"/>
      <c r="F131" s="410"/>
      <c r="G131" s="411"/>
      <c r="H131" s="411"/>
      <c r="I131" s="411"/>
      <c r="J131" s="412"/>
    </row>
    <row r="132" spans="1:10" ht="30" customHeight="1" x14ac:dyDescent="0.25">
      <c r="A132" s="413" t="s">
        <v>811</v>
      </c>
      <c r="B132" s="413"/>
      <c r="C132" s="413"/>
      <c r="D132" s="413"/>
      <c r="E132" s="413"/>
      <c r="F132" s="413"/>
      <c r="G132" s="413"/>
      <c r="H132" s="413"/>
      <c r="I132" s="413"/>
      <c r="J132" s="413"/>
    </row>
    <row r="133" spans="1:10" ht="6.95" customHeight="1" x14ac:dyDescent="0.25">
      <c r="A133" s="403"/>
      <c r="B133" s="403"/>
      <c r="C133" s="403"/>
      <c r="D133" s="403"/>
      <c r="E133" s="403"/>
      <c r="F133" s="403"/>
      <c r="G133" s="403"/>
      <c r="H133" s="403"/>
      <c r="I133" s="403"/>
      <c r="J133" s="403"/>
    </row>
    <row r="134" spans="1:10" hidden="1" x14ac:dyDescent="0.25">
      <c r="A134" s="404"/>
      <c r="B134" s="405"/>
      <c r="C134" s="405"/>
      <c r="D134" s="405"/>
      <c r="E134" s="406"/>
      <c r="F134" s="404"/>
      <c r="G134" s="405"/>
      <c r="H134" s="405"/>
      <c r="I134" s="405"/>
      <c r="J134" s="406"/>
    </row>
    <row r="135" spans="1:10" hidden="1" x14ac:dyDescent="0.25">
      <c r="A135" s="407"/>
      <c r="B135" s="408"/>
      <c r="C135" s="408"/>
      <c r="D135" s="408"/>
      <c r="E135" s="409"/>
      <c r="F135" s="407"/>
      <c r="G135" s="408"/>
      <c r="H135" s="408"/>
      <c r="I135" s="408"/>
      <c r="J135" s="409"/>
    </row>
    <row r="136" spans="1:10" hidden="1" x14ac:dyDescent="0.25">
      <c r="A136" s="407"/>
      <c r="B136" s="408"/>
      <c r="C136" s="408"/>
      <c r="D136" s="408"/>
      <c r="E136" s="409"/>
      <c r="F136" s="407"/>
      <c r="G136" s="408"/>
      <c r="H136" s="408"/>
      <c r="I136" s="408"/>
      <c r="J136" s="409"/>
    </row>
    <row r="137" spans="1:10" hidden="1" x14ac:dyDescent="0.25">
      <c r="A137" s="407"/>
      <c r="B137" s="408"/>
      <c r="C137" s="408"/>
      <c r="D137" s="408"/>
      <c r="E137" s="409"/>
      <c r="F137" s="407"/>
      <c r="G137" s="408"/>
      <c r="H137" s="408"/>
      <c r="I137" s="408"/>
      <c r="J137" s="409"/>
    </row>
    <row r="138" spans="1:10" hidden="1" x14ac:dyDescent="0.25">
      <c r="A138" s="407"/>
      <c r="B138" s="408"/>
      <c r="C138" s="408"/>
      <c r="D138" s="408"/>
      <c r="E138" s="409"/>
      <c r="F138" s="407"/>
      <c r="G138" s="408"/>
      <c r="H138" s="408"/>
      <c r="I138" s="408"/>
      <c r="J138" s="409"/>
    </row>
    <row r="139" spans="1:10" hidden="1" x14ac:dyDescent="0.25">
      <c r="A139" s="407"/>
      <c r="B139" s="408"/>
      <c r="C139" s="408"/>
      <c r="D139" s="408"/>
      <c r="E139" s="409"/>
      <c r="F139" s="407"/>
      <c r="G139" s="408"/>
      <c r="H139" s="408"/>
      <c r="I139" s="408"/>
      <c r="J139" s="409"/>
    </row>
    <row r="140" spans="1:10" hidden="1" x14ac:dyDescent="0.25">
      <c r="A140" s="407"/>
      <c r="B140" s="408"/>
      <c r="C140" s="408"/>
      <c r="D140" s="408"/>
      <c r="E140" s="409"/>
      <c r="F140" s="407"/>
      <c r="G140" s="408"/>
      <c r="H140" s="408"/>
      <c r="I140" s="408"/>
      <c r="J140" s="409"/>
    </row>
    <row r="141" spans="1:10" hidden="1" x14ac:dyDescent="0.25">
      <c r="A141" s="407"/>
      <c r="B141" s="408"/>
      <c r="C141" s="408"/>
      <c r="D141" s="408"/>
      <c r="E141" s="409"/>
      <c r="F141" s="407"/>
      <c r="G141" s="408"/>
      <c r="H141" s="408"/>
      <c r="I141" s="408"/>
      <c r="J141" s="409"/>
    </row>
    <row r="142" spans="1:10" hidden="1" x14ac:dyDescent="0.25">
      <c r="A142" s="407"/>
      <c r="B142" s="408"/>
      <c r="C142" s="408"/>
      <c r="D142" s="408"/>
      <c r="E142" s="409"/>
      <c r="F142" s="407"/>
      <c r="G142" s="408"/>
      <c r="H142" s="408"/>
      <c r="I142" s="408"/>
      <c r="J142" s="409"/>
    </row>
    <row r="143" spans="1:10" hidden="1" x14ac:dyDescent="0.25">
      <c r="A143" s="407"/>
      <c r="B143" s="408"/>
      <c r="C143" s="408"/>
      <c r="D143" s="408"/>
      <c r="E143" s="409"/>
      <c r="F143" s="407"/>
      <c r="G143" s="408"/>
      <c r="H143" s="408"/>
      <c r="I143" s="408"/>
      <c r="J143" s="409"/>
    </row>
    <row r="144" spans="1:10" hidden="1" x14ac:dyDescent="0.25">
      <c r="A144" s="407"/>
      <c r="B144" s="408"/>
      <c r="C144" s="408"/>
      <c r="D144" s="408"/>
      <c r="E144" s="409"/>
      <c r="F144" s="407"/>
      <c r="G144" s="408"/>
      <c r="H144" s="408"/>
      <c r="I144" s="408"/>
      <c r="J144" s="409"/>
    </row>
    <row r="145" spans="1:10" hidden="1" x14ac:dyDescent="0.25">
      <c r="A145" s="407"/>
      <c r="B145" s="408"/>
      <c r="C145" s="408"/>
      <c r="D145" s="408"/>
      <c r="E145" s="409"/>
      <c r="F145" s="407"/>
      <c r="G145" s="408"/>
      <c r="H145" s="408"/>
      <c r="I145" s="408"/>
      <c r="J145" s="409"/>
    </row>
    <row r="146" spans="1:10" hidden="1" x14ac:dyDescent="0.25">
      <c r="A146" s="407"/>
      <c r="B146" s="408"/>
      <c r="C146" s="408"/>
      <c r="D146" s="408"/>
      <c r="E146" s="409"/>
      <c r="F146" s="407"/>
      <c r="G146" s="408"/>
      <c r="H146" s="408"/>
      <c r="I146" s="408"/>
      <c r="J146" s="409"/>
    </row>
    <row r="147" spans="1:10" hidden="1" x14ac:dyDescent="0.25">
      <c r="A147" s="407"/>
      <c r="B147" s="408"/>
      <c r="C147" s="408"/>
      <c r="D147" s="408"/>
      <c r="E147" s="409"/>
      <c r="F147" s="407"/>
      <c r="G147" s="408"/>
      <c r="H147" s="408"/>
      <c r="I147" s="408"/>
      <c r="J147" s="409"/>
    </row>
    <row r="148" spans="1:10" hidden="1" x14ac:dyDescent="0.25">
      <c r="A148" s="407"/>
      <c r="B148" s="408"/>
      <c r="C148" s="408"/>
      <c r="D148" s="408"/>
      <c r="E148" s="409"/>
      <c r="F148" s="407"/>
      <c r="G148" s="408"/>
      <c r="H148" s="408"/>
      <c r="I148" s="408"/>
      <c r="J148" s="409"/>
    </row>
    <row r="149" spans="1:10" hidden="1" x14ac:dyDescent="0.25">
      <c r="A149" s="407"/>
      <c r="B149" s="408"/>
      <c r="C149" s="408"/>
      <c r="D149" s="408"/>
      <c r="E149" s="409"/>
      <c r="F149" s="407"/>
      <c r="G149" s="408"/>
      <c r="H149" s="408"/>
      <c r="I149" s="408"/>
      <c r="J149" s="409"/>
    </row>
    <row r="150" spans="1:10" hidden="1" x14ac:dyDescent="0.25">
      <c r="A150" s="407"/>
      <c r="B150" s="408"/>
      <c r="C150" s="408"/>
      <c r="D150" s="408"/>
      <c r="E150" s="409"/>
      <c r="F150" s="407"/>
      <c r="G150" s="408"/>
      <c r="H150" s="408"/>
      <c r="I150" s="408"/>
      <c r="J150" s="409"/>
    </row>
    <row r="151" spans="1:10" hidden="1" x14ac:dyDescent="0.25">
      <c r="A151" s="407"/>
      <c r="B151" s="408"/>
      <c r="C151" s="408"/>
      <c r="D151" s="408"/>
      <c r="E151" s="409"/>
      <c r="F151" s="407"/>
      <c r="G151" s="408"/>
      <c r="H151" s="408"/>
      <c r="I151" s="408"/>
      <c r="J151" s="409"/>
    </row>
    <row r="152" spans="1:10" hidden="1" x14ac:dyDescent="0.25">
      <c r="A152" s="410"/>
      <c r="B152" s="411"/>
      <c r="C152" s="411"/>
      <c r="D152" s="411"/>
      <c r="E152" s="412"/>
      <c r="F152" s="410"/>
      <c r="G152" s="411"/>
      <c r="H152" s="411"/>
      <c r="I152" s="411"/>
      <c r="J152" s="412"/>
    </row>
    <row r="153" spans="1:10" ht="30" hidden="1" customHeight="1" x14ac:dyDescent="0.25">
      <c r="A153" s="413"/>
      <c r="B153" s="413"/>
      <c r="C153" s="413"/>
      <c r="D153" s="413"/>
      <c r="E153" s="413"/>
      <c r="F153" s="413"/>
      <c r="G153" s="413"/>
      <c r="H153" s="413"/>
      <c r="I153" s="413"/>
      <c r="J153" s="413"/>
    </row>
    <row r="154" spans="1:10" ht="6.95" hidden="1" customHeight="1" x14ac:dyDescent="0.25">
      <c r="A154" s="403"/>
      <c r="B154" s="403"/>
      <c r="C154" s="403"/>
      <c r="D154" s="403"/>
      <c r="E154" s="403"/>
      <c r="F154" s="403"/>
      <c r="G154" s="403"/>
      <c r="H154" s="403"/>
      <c r="I154" s="403"/>
      <c r="J154" s="403"/>
    </row>
    <row r="155" spans="1:10" hidden="1" x14ac:dyDescent="0.25">
      <c r="A155" s="404"/>
      <c r="B155" s="405"/>
      <c r="C155" s="405"/>
      <c r="D155" s="405"/>
      <c r="E155" s="406"/>
      <c r="F155" s="404"/>
      <c r="G155" s="405"/>
      <c r="H155" s="405"/>
      <c r="I155" s="405"/>
      <c r="J155" s="406"/>
    </row>
    <row r="156" spans="1:10" hidden="1" x14ac:dyDescent="0.25">
      <c r="A156" s="407"/>
      <c r="B156" s="408"/>
      <c r="C156" s="408"/>
      <c r="D156" s="408"/>
      <c r="E156" s="409"/>
      <c r="F156" s="407"/>
      <c r="G156" s="408"/>
      <c r="H156" s="408"/>
      <c r="I156" s="408"/>
      <c r="J156" s="409"/>
    </row>
    <row r="157" spans="1:10" hidden="1" x14ac:dyDescent="0.25">
      <c r="A157" s="407"/>
      <c r="B157" s="408"/>
      <c r="C157" s="408"/>
      <c r="D157" s="408"/>
      <c r="E157" s="409"/>
      <c r="F157" s="407"/>
      <c r="G157" s="408"/>
      <c r="H157" s="408"/>
      <c r="I157" s="408"/>
      <c r="J157" s="409"/>
    </row>
    <row r="158" spans="1:10" hidden="1" x14ac:dyDescent="0.25">
      <c r="A158" s="407"/>
      <c r="B158" s="408"/>
      <c r="C158" s="408"/>
      <c r="D158" s="408"/>
      <c r="E158" s="409"/>
      <c r="F158" s="407"/>
      <c r="G158" s="408"/>
      <c r="H158" s="408"/>
      <c r="I158" s="408"/>
      <c r="J158" s="409"/>
    </row>
    <row r="159" spans="1:10" hidden="1" x14ac:dyDescent="0.25">
      <c r="A159" s="407"/>
      <c r="B159" s="408"/>
      <c r="C159" s="408"/>
      <c r="D159" s="408"/>
      <c r="E159" s="409"/>
      <c r="F159" s="407"/>
      <c r="G159" s="408"/>
      <c r="H159" s="408"/>
      <c r="I159" s="408"/>
      <c r="J159" s="409"/>
    </row>
    <row r="160" spans="1:10" hidden="1" x14ac:dyDescent="0.25">
      <c r="A160" s="407"/>
      <c r="B160" s="408"/>
      <c r="C160" s="408"/>
      <c r="D160" s="408"/>
      <c r="E160" s="409"/>
      <c r="F160" s="407"/>
      <c r="G160" s="408"/>
      <c r="H160" s="408"/>
      <c r="I160" s="408"/>
      <c r="J160" s="409"/>
    </row>
    <row r="161" spans="1:10" hidden="1" x14ac:dyDescent="0.25">
      <c r="A161" s="407"/>
      <c r="B161" s="408"/>
      <c r="C161" s="408"/>
      <c r="D161" s="408"/>
      <c r="E161" s="409"/>
      <c r="F161" s="407"/>
      <c r="G161" s="408"/>
      <c r="H161" s="408"/>
      <c r="I161" s="408"/>
      <c r="J161" s="409"/>
    </row>
    <row r="162" spans="1:10" hidden="1" x14ac:dyDescent="0.25">
      <c r="A162" s="407"/>
      <c r="B162" s="408"/>
      <c r="C162" s="408"/>
      <c r="D162" s="408"/>
      <c r="E162" s="409"/>
      <c r="F162" s="407"/>
      <c r="G162" s="408"/>
      <c r="H162" s="408"/>
      <c r="I162" s="408"/>
      <c r="J162" s="409"/>
    </row>
    <row r="163" spans="1:10" hidden="1" x14ac:dyDescent="0.25">
      <c r="A163" s="407"/>
      <c r="B163" s="408"/>
      <c r="C163" s="408"/>
      <c r="D163" s="408"/>
      <c r="E163" s="409"/>
      <c r="F163" s="407"/>
      <c r="G163" s="408"/>
      <c r="H163" s="408"/>
      <c r="I163" s="408"/>
      <c r="J163" s="409"/>
    </row>
    <row r="164" spans="1:10" hidden="1" x14ac:dyDescent="0.25">
      <c r="A164" s="407"/>
      <c r="B164" s="408"/>
      <c r="C164" s="408"/>
      <c r="D164" s="408"/>
      <c r="E164" s="409"/>
      <c r="F164" s="407"/>
      <c r="G164" s="408"/>
      <c r="H164" s="408"/>
      <c r="I164" s="408"/>
      <c r="J164" s="409"/>
    </row>
    <row r="165" spans="1:10" hidden="1" x14ac:dyDescent="0.25">
      <c r="A165" s="407"/>
      <c r="B165" s="408"/>
      <c r="C165" s="408"/>
      <c r="D165" s="408"/>
      <c r="E165" s="409"/>
      <c r="F165" s="407"/>
      <c r="G165" s="408"/>
      <c r="H165" s="408"/>
      <c r="I165" s="408"/>
      <c r="J165" s="409"/>
    </row>
    <row r="166" spans="1:10" hidden="1" x14ac:dyDescent="0.25">
      <c r="A166" s="407"/>
      <c r="B166" s="408"/>
      <c r="C166" s="408"/>
      <c r="D166" s="408"/>
      <c r="E166" s="409"/>
      <c r="F166" s="407"/>
      <c r="G166" s="408"/>
      <c r="H166" s="408"/>
      <c r="I166" s="408"/>
      <c r="J166" s="409"/>
    </row>
    <row r="167" spans="1:10" hidden="1" x14ac:dyDescent="0.25">
      <c r="A167" s="407"/>
      <c r="B167" s="408"/>
      <c r="C167" s="408"/>
      <c r="D167" s="408"/>
      <c r="E167" s="409"/>
      <c r="F167" s="407"/>
      <c r="G167" s="408"/>
      <c r="H167" s="408"/>
      <c r="I167" s="408"/>
      <c r="J167" s="409"/>
    </row>
    <row r="168" spans="1:10" hidden="1" x14ac:dyDescent="0.25">
      <c r="A168" s="407"/>
      <c r="B168" s="408"/>
      <c r="C168" s="408"/>
      <c r="D168" s="408"/>
      <c r="E168" s="409"/>
      <c r="F168" s="407"/>
      <c r="G168" s="408"/>
      <c r="H168" s="408"/>
      <c r="I168" s="408"/>
      <c r="J168" s="409"/>
    </row>
    <row r="169" spans="1:10" hidden="1" x14ac:dyDescent="0.25">
      <c r="A169" s="407"/>
      <c r="B169" s="408"/>
      <c r="C169" s="408"/>
      <c r="D169" s="408"/>
      <c r="E169" s="409"/>
      <c r="F169" s="407"/>
      <c r="G169" s="408"/>
      <c r="H169" s="408"/>
      <c r="I169" s="408"/>
      <c r="J169" s="409"/>
    </row>
    <row r="170" spans="1:10" hidden="1" x14ac:dyDescent="0.25">
      <c r="A170" s="407"/>
      <c r="B170" s="408"/>
      <c r="C170" s="408"/>
      <c r="D170" s="408"/>
      <c r="E170" s="409"/>
      <c r="F170" s="407"/>
      <c r="G170" s="408"/>
      <c r="H170" s="408"/>
      <c r="I170" s="408"/>
      <c r="J170" s="409"/>
    </row>
    <row r="171" spans="1:10" hidden="1" x14ac:dyDescent="0.25">
      <c r="A171" s="407"/>
      <c r="B171" s="408"/>
      <c r="C171" s="408"/>
      <c r="D171" s="408"/>
      <c r="E171" s="409"/>
      <c r="F171" s="407"/>
      <c r="G171" s="408"/>
      <c r="H171" s="408"/>
      <c r="I171" s="408"/>
      <c r="J171" s="409"/>
    </row>
    <row r="172" spans="1:10" hidden="1" x14ac:dyDescent="0.25">
      <c r="A172" s="407"/>
      <c r="B172" s="408"/>
      <c r="C172" s="408"/>
      <c r="D172" s="408"/>
      <c r="E172" s="409"/>
      <c r="F172" s="407"/>
      <c r="G172" s="408"/>
      <c r="H172" s="408"/>
      <c r="I172" s="408"/>
      <c r="J172" s="409"/>
    </row>
    <row r="173" spans="1:10" hidden="1" x14ac:dyDescent="0.25">
      <c r="A173" s="410"/>
      <c r="B173" s="411"/>
      <c r="C173" s="411"/>
      <c r="D173" s="411"/>
      <c r="E173" s="412"/>
      <c r="F173" s="410"/>
      <c r="G173" s="411"/>
      <c r="H173" s="411"/>
      <c r="I173" s="411"/>
      <c r="J173" s="412"/>
    </row>
    <row r="174" spans="1:10" ht="30" hidden="1" customHeight="1" x14ac:dyDescent="0.25">
      <c r="A174" s="413"/>
      <c r="B174" s="413"/>
      <c r="C174" s="413"/>
      <c r="D174" s="413"/>
      <c r="E174" s="413"/>
      <c r="F174" s="413"/>
      <c r="G174" s="413"/>
      <c r="H174" s="413"/>
      <c r="I174" s="413"/>
      <c r="J174" s="413"/>
    </row>
    <row r="175" spans="1:10" ht="6.95" hidden="1" customHeight="1" x14ac:dyDescent="0.25">
      <c r="A175" s="403"/>
      <c r="B175" s="403"/>
      <c r="C175" s="403"/>
      <c r="D175" s="403"/>
      <c r="E175" s="403"/>
      <c r="F175" s="403"/>
      <c r="G175" s="403"/>
      <c r="H175" s="403"/>
      <c r="I175" s="403"/>
      <c r="J175" s="403"/>
    </row>
    <row r="176" spans="1:10" hidden="1" x14ac:dyDescent="0.25">
      <c r="A176" s="404"/>
      <c r="B176" s="405"/>
      <c r="C176" s="405"/>
      <c r="D176" s="405"/>
      <c r="E176" s="406"/>
      <c r="F176" s="404"/>
      <c r="G176" s="405"/>
      <c r="H176" s="405"/>
      <c r="I176" s="405"/>
      <c r="J176" s="406"/>
    </row>
    <row r="177" spans="1:10" hidden="1" x14ac:dyDescent="0.25">
      <c r="A177" s="407"/>
      <c r="B177" s="408"/>
      <c r="C177" s="408"/>
      <c r="D177" s="408"/>
      <c r="E177" s="409"/>
      <c r="F177" s="407"/>
      <c r="G177" s="408"/>
      <c r="H177" s="408"/>
      <c r="I177" s="408"/>
      <c r="J177" s="409"/>
    </row>
    <row r="178" spans="1:10" hidden="1" x14ac:dyDescent="0.25">
      <c r="A178" s="407"/>
      <c r="B178" s="408"/>
      <c r="C178" s="408"/>
      <c r="D178" s="408"/>
      <c r="E178" s="409"/>
      <c r="F178" s="407"/>
      <c r="G178" s="408"/>
      <c r="H178" s="408"/>
      <c r="I178" s="408"/>
      <c r="J178" s="409"/>
    </row>
    <row r="179" spans="1:10" hidden="1" x14ac:dyDescent="0.25">
      <c r="A179" s="407"/>
      <c r="B179" s="408"/>
      <c r="C179" s="408"/>
      <c r="D179" s="408"/>
      <c r="E179" s="409"/>
      <c r="F179" s="407"/>
      <c r="G179" s="408"/>
      <c r="H179" s="408"/>
      <c r="I179" s="408"/>
      <c r="J179" s="409"/>
    </row>
    <row r="180" spans="1:10" hidden="1" x14ac:dyDescent="0.25">
      <c r="A180" s="407"/>
      <c r="B180" s="408"/>
      <c r="C180" s="408"/>
      <c r="D180" s="408"/>
      <c r="E180" s="409"/>
      <c r="F180" s="407"/>
      <c r="G180" s="408"/>
      <c r="H180" s="408"/>
      <c r="I180" s="408"/>
      <c r="J180" s="409"/>
    </row>
    <row r="181" spans="1:10" hidden="1" x14ac:dyDescent="0.25">
      <c r="A181" s="407"/>
      <c r="B181" s="408"/>
      <c r="C181" s="408"/>
      <c r="D181" s="408"/>
      <c r="E181" s="409"/>
      <c r="F181" s="407"/>
      <c r="G181" s="408"/>
      <c r="H181" s="408"/>
      <c r="I181" s="408"/>
      <c r="J181" s="409"/>
    </row>
    <row r="182" spans="1:10" hidden="1" x14ac:dyDescent="0.25">
      <c r="A182" s="407"/>
      <c r="B182" s="408"/>
      <c r="C182" s="408"/>
      <c r="D182" s="408"/>
      <c r="E182" s="409"/>
      <c r="F182" s="407"/>
      <c r="G182" s="408"/>
      <c r="H182" s="408"/>
      <c r="I182" s="408"/>
      <c r="J182" s="409"/>
    </row>
    <row r="183" spans="1:10" hidden="1" x14ac:dyDescent="0.25">
      <c r="A183" s="407"/>
      <c r="B183" s="408"/>
      <c r="C183" s="408"/>
      <c r="D183" s="408"/>
      <c r="E183" s="409"/>
      <c r="F183" s="407"/>
      <c r="G183" s="408"/>
      <c r="H183" s="408"/>
      <c r="I183" s="408"/>
      <c r="J183" s="409"/>
    </row>
    <row r="184" spans="1:10" hidden="1" x14ac:dyDescent="0.25">
      <c r="A184" s="407"/>
      <c r="B184" s="408"/>
      <c r="C184" s="408"/>
      <c r="D184" s="408"/>
      <c r="E184" s="409"/>
      <c r="F184" s="407"/>
      <c r="G184" s="408"/>
      <c r="H184" s="408"/>
      <c r="I184" s="408"/>
      <c r="J184" s="409"/>
    </row>
    <row r="185" spans="1:10" hidden="1" x14ac:dyDescent="0.25">
      <c r="A185" s="407"/>
      <c r="B185" s="408"/>
      <c r="C185" s="408"/>
      <c r="D185" s="408"/>
      <c r="E185" s="409"/>
      <c r="F185" s="407"/>
      <c r="G185" s="408"/>
      <c r="H185" s="408"/>
      <c r="I185" s="408"/>
      <c r="J185" s="409"/>
    </row>
    <row r="186" spans="1:10" hidden="1" x14ac:dyDescent="0.25">
      <c r="A186" s="407"/>
      <c r="B186" s="408"/>
      <c r="C186" s="408"/>
      <c r="D186" s="408"/>
      <c r="E186" s="409"/>
      <c r="F186" s="407"/>
      <c r="G186" s="408"/>
      <c r="H186" s="408"/>
      <c r="I186" s="408"/>
      <c r="J186" s="409"/>
    </row>
    <row r="187" spans="1:10" hidden="1" x14ac:dyDescent="0.25">
      <c r="A187" s="407"/>
      <c r="B187" s="408"/>
      <c r="C187" s="408"/>
      <c r="D187" s="408"/>
      <c r="E187" s="409"/>
      <c r="F187" s="407"/>
      <c r="G187" s="408"/>
      <c r="H187" s="408"/>
      <c r="I187" s="408"/>
      <c r="J187" s="409"/>
    </row>
    <row r="188" spans="1:10" hidden="1" x14ac:dyDescent="0.25">
      <c r="A188" s="407"/>
      <c r="B188" s="408"/>
      <c r="C188" s="408"/>
      <c r="D188" s="408"/>
      <c r="E188" s="409"/>
      <c r="F188" s="407"/>
      <c r="G188" s="408"/>
      <c r="H188" s="408"/>
      <c r="I188" s="408"/>
      <c r="J188" s="409"/>
    </row>
    <row r="189" spans="1:10" hidden="1" x14ac:dyDescent="0.25">
      <c r="A189" s="407"/>
      <c r="B189" s="408"/>
      <c r="C189" s="408"/>
      <c r="D189" s="408"/>
      <c r="E189" s="409"/>
      <c r="F189" s="407"/>
      <c r="G189" s="408"/>
      <c r="H189" s="408"/>
      <c r="I189" s="408"/>
      <c r="J189" s="409"/>
    </row>
    <row r="190" spans="1:10" hidden="1" x14ac:dyDescent="0.25">
      <c r="A190" s="407"/>
      <c r="B190" s="408"/>
      <c r="C190" s="408"/>
      <c r="D190" s="408"/>
      <c r="E190" s="409"/>
      <c r="F190" s="407"/>
      <c r="G190" s="408"/>
      <c r="H190" s="408"/>
      <c r="I190" s="408"/>
      <c r="J190" s="409"/>
    </row>
    <row r="191" spans="1:10" hidden="1" x14ac:dyDescent="0.25">
      <c r="A191" s="407"/>
      <c r="B191" s="408"/>
      <c r="C191" s="408"/>
      <c r="D191" s="408"/>
      <c r="E191" s="409"/>
      <c r="F191" s="407"/>
      <c r="G191" s="408"/>
      <c r="H191" s="408"/>
      <c r="I191" s="408"/>
      <c r="J191" s="409"/>
    </row>
    <row r="192" spans="1:10" hidden="1" x14ac:dyDescent="0.25">
      <c r="A192" s="407"/>
      <c r="B192" s="408"/>
      <c r="C192" s="408"/>
      <c r="D192" s="408"/>
      <c r="E192" s="409"/>
      <c r="F192" s="407"/>
      <c r="G192" s="408"/>
      <c r="H192" s="408"/>
      <c r="I192" s="408"/>
      <c r="J192" s="409"/>
    </row>
    <row r="193" spans="1:11" hidden="1" x14ac:dyDescent="0.25">
      <c r="A193" s="407"/>
      <c r="B193" s="408"/>
      <c r="C193" s="408"/>
      <c r="D193" s="408"/>
      <c r="E193" s="409"/>
      <c r="F193" s="407"/>
      <c r="G193" s="408"/>
      <c r="H193" s="408"/>
      <c r="I193" s="408"/>
      <c r="J193" s="409"/>
    </row>
    <row r="194" spans="1:11" hidden="1" x14ac:dyDescent="0.25">
      <c r="A194" s="410"/>
      <c r="B194" s="411"/>
      <c r="C194" s="411"/>
      <c r="D194" s="411"/>
      <c r="E194" s="412"/>
      <c r="F194" s="410"/>
      <c r="G194" s="411"/>
      <c r="H194" s="411"/>
      <c r="I194" s="411"/>
      <c r="J194" s="412"/>
    </row>
    <row r="195" spans="1:11" ht="30" hidden="1" customHeight="1" x14ac:dyDescent="0.25">
      <c r="A195" s="413"/>
      <c r="B195" s="413"/>
      <c r="C195" s="413"/>
      <c r="D195" s="413"/>
      <c r="E195" s="413"/>
      <c r="F195" s="413"/>
      <c r="G195" s="413"/>
      <c r="H195" s="413"/>
      <c r="I195" s="413"/>
      <c r="J195" s="413"/>
    </row>
    <row r="196" spans="1:11" ht="6.95" hidden="1" customHeight="1" x14ac:dyDescent="0.25">
      <c r="A196" s="403"/>
      <c r="B196" s="403"/>
      <c r="C196" s="403"/>
      <c r="D196" s="403"/>
      <c r="E196" s="403"/>
      <c r="F196" s="403"/>
      <c r="G196" s="403"/>
      <c r="H196" s="403"/>
      <c r="I196" s="403"/>
      <c r="J196" s="403"/>
    </row>
    <row r="197" spans="1:11" ht="6.95" hidden="1" customHeight="1" x14ac:dyDescent="0.25">
      <c r="A197" s="403"/>
      <c r="B197" s="403"/>
      <c r="C197" s="403"/>
      <c r="D197" s="403"/>
      <c r="E197" s="403"/>
      <c r="F197" s="403"/>
      <c r="G197" s="403"/>
      <c r="H197" s="403"/>
      <c r="I197" s="403"/>
      <c r="J197" s="403"/>
    </row>
    <row r="198" spans="1:11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</row>
    <row r="199" spans="1:11" x14ac:dyDescent="0.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</row>
    <row r="200" spans="1:11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</row>
    <row r="201" spans="1:11" x14ac:dyDescent="0.25">
      <c r="A201" s="8"/>
    </row>
    <row r="202" spans="1:11" ht="15.75" x14ac:dyDescent="0.25">
      <c r="A202" s="50" t="s">
        <v>835</v>
      </c>
      <c r="B202" s="50"/>
      <c r="C202" s="50"/>
      <c r="D202" s="7"/>
      <c r="H202" s="35"/>
      <c r="I202" s="35" t="s">
        <v>769</v>
      </c>
      <c r="J202" s="35"/>
      <c r="K202" s="35"/>
    </row>
    <row r="203" spans="1:11" ht="11.45" customHeight="1" x14ac:dyDescent="0.25">
      <c r="A203" t="s">
        <v>836</v>
      </c>
      <c r="I203" s="51" t="s">
        <v>485</v>
      </c>
      <c r="J203" s="51"/>
      <c r="K203" s="48"/>
    </row>
    <row r="204" spans="1:11" x14ac:dyDescent="0.25">
      <c r="A204" t="s">
        <v>837</v>
      </c>
      <c r="I204" s="83" t="s">
        <v>804</v>
      </c>
      <c r="J204" s="51"/>
      <c r="K204" s="48"/>
    </row>
    <row r="205" spans="1:11" x14ac:dyDescent="0.25">
      <c r="A205" s="8"/>
      <c r="G205" s="51"/>
      <c r="H205" s="48"/>
    </row>
    <row r="207" spans="1:11" x14ac:dyDescent="0.25">
      <c r="A207" s="230"/>
      <c r="B207" s="230"/>
      <c r="C207" s="230"/>
      <c r="D207" s="230"/>
      <c r="E207" s="230"/>
      <c r="F207" s="230"/>
      <c r="G207" s="230"/>
      <c r="H207" s="230"/>
      <c r="I207" s="230"/>
      <c r="J207" s="230"/>
    </row>
    <row r="213" spans="1:10" x14ac:dyDescent="0.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</row>
    <row r="214" spans="1:10" x14ac:dyDescent="0.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</row>
    <row r="215" spans="1:10" x14ac:dyDescent="0.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</row>
    <row r="216" spans="1:10" x14ac:dyDescent="0.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</row>
    <row r="217" spans="1:10" x14ac:dyDescent="0.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</row>
    <row r="218" spans="1:10" x14ac:dyDescent="0.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</row>
    <row r="219" spans="1:10" x14ac:dyDescent="0.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</row>
    <row r="220" spans="1:10" x14ac:dyDescent="0.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</row>
    <row r="221" spans="1:10" x14ac:dyDescent="0.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</row>
    <row r="222" spans="1:10" x14ac:dyDescent="0.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</row>
    <row r="223" spans="1:10" x14ac:dyDescent="0.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</row>
    <row r="224" spans="1:10" x14ac:dyDescent="0.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</row>
    <row r="225" spans="1:10" x14ac:dyDescent="0.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</row>
    <row r="226" spans="1:10" x14ac:dyDescent="0.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</row>
    <row r="227" spans="1:10" x14ac:dyDescent="0.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</row>
    <row r="228" spans="1:10" x14ac:dyDescent="0.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</row>
    <row r="229" spans="1:10" x14ac:dyDescent="0.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</row>
    <row r="230" spans="1:10" x14ac:dyDescent="0.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</row>
    <row r="231" spans="1:10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</row>
    <row r="232" spans="1:10" x14ac:dyDescent="0.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</row>
    <row r="233" spans="1:10" x14ac:dyDescent="0.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</row>
    <row r="234" spans="1:10" x14ac:dyDescent="0.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</row>
    <row r="235" spans="1:10" x14ac:dyDescent="0.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</row>
    <row r="236" spans="1:10" x14ac:dyDescent="0.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</row>
    <row r="237" spans="1:10" x14ac:dyDescent="0.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</row>
    <row r="238" spans="1:10" x14ac:dyDescent="0.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</row>
    <row r="239" spans="1:10" x14ac:dyDescent="0.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</row>
    <row r="240" spans="1:10" x14ac:dyDescent="0.25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</row>
    <row r="241" spans="1:10" x14ac:dyDescent="0.25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</row>
    <row r="242" spans="1:10" x14ac:dyDescent="0.25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</row>
    <row r="243" spans="1:10" x14ac:dyDescent="0.25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</row>
    <row r="244" spans="1:10" x14ac:dyDescent="0.25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</row>
    <row r="245" spans="1:10" x14ac:dyDescent="0.2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</row>
    <row r="246" spans="1:10" x14ac:dyDescent="0.25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</row>
    <row r="247" spans="1:10" x14ac:dyDescent="0.25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</row>
    <row r="248" spans="1:10" x14ac:dyDescent="0.25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</row>
    <row r="249" spans="1:10" x14ac:dyDescent="0.25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</row>
    <row r="250" spans="1:10" x14ac:dyDescent="0.25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</row>
    <row r="251" spans="1:10" x14ac:dyDescent="0.25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</row>
    <row r="252" spans="1:10" x14ac:dyDescent="0.25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</row>
    <row r="253" spans="1:10" x14ac:dyDescent="0.25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</row>
    <row r="254" spans="1:10" x14ac:dyDescent="0.25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</row>
    <row r="255" spans="1:10" x14ac:dyDescent="0.2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</row>
    <row r="256" spans="1:10" x14ac:dyDescent="0.25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</row>
    <row r="257" spans="1:10" x14ac:dyDescent="0.25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</row>
    <row r="258" spans="1:10" x14ac:dyDescent="0.25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</row>
    <row r="259" spans="1:10" x14ac:dyDescent="0.25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</row>
    <row r="260" spans="1:10" x14ac:dyDescent="0.25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</row>
    <row r="261" spans="1:10" x14ac:dyDescent="0.25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</row>
    <row r="262" spans="1:10" x14ac:dyDescent="0.25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</row>
    <row r="263" spans="1:10" x14ac:dyDescent="0.25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</row>
    <row r="264" spans="1:10" x14ac:dyDescent="0.25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</row>
    <row r="265" spans="1:10" x14ac:dyDescent="0.2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</row>
    <row r="266" spans="1:10" x14ac:dyDescent="0.25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</row>
    <row r="267" spans="1:10" x14ac:dyDescent="0.25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</row>
    <row r="268" spans="1:10" x14ac:dyDescent="0.25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</row>
    <row r="269" spans="1:10" x14ac:dyDescent="0.25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</row>
    <row r="270" spans="1:10" x14ac:dyDescent="0.25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</row>
    <row r="271" spans="1:10" x14ac:dyDescent="0.25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</row>
    <row r="272" spans="1:10" x14ac:dyDescent="0.25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</row>
    <row r="273" spans="1:10" x14ac:dyDescent="0.25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</row>
    <row r="274" spans="1:10" x14ac:dyDescent="0.25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</row>
    <row r="275" spans="1:10" x14ac:dyDescent="0.2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</row>
    <row r="276" spans="1:10" x14ac:dyDescent="0.25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</row>
    <row r="277" spans="1:10" x14ac:dyDescent="0.25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</row>
    <row r="278" spans="1:10" x14ac:dyDescent="0.25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</row>
    <row r="279" spans="1:10" x14ac:dyDescent="0.25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</row>
    <row r="280" spans="1:10" x14ac:dyDescent="0.25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</row>
    <row r="281" spans="1:10" x14ac:dyDescent="0.25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</row>
    <row r="282" spans="1:10" x14ac:dyDescent="0.25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</row>
    <row r="283" spans="1:10" x14ac:dyDescent="0.25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</row>
    <row r="284" spans="1:10" x14ac:dyDescent="0.25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</row>
    <row r="285" spans="1:10" x14ac:dyDescent="0.2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</row>
    <row r="286" spans="1:10" x14ac:dyDescent="0.25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</row>
    <row r="287" spans="1:10" x14ac:dyDescent="0.25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</row>
    <row r="288" spans="1:10" x14ac:dyDescent="0.25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</row>
    <row r="289" spans="1:10" x14ac:dyDescent="0.25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</row>
    <row r="290" spans="1:10" x14ac:dyDescent="0.25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</row>
    <row r="291" spans="1:10" x14ac:dyDescent="0.25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</row>
    <row r="292" spans="1:10" x14ac:dyDescent="0.25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</row>
    <row r="293" spans="1:10" x14ac:dyDescent="0.25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</row>
    <row r="294" spans="1:10" x14ac:dyDescent="0.25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</row>
    <row r="295" spans="1:10" x14ac:dyDescent="0.2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</row>
    <row r="296" spans="1:10" x14ac:dyDescent="0.25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</row>
    <row r="297" spans="1:10" x14ac:dyDescent="0.25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</row>
    <row r="298" spans="1:10" x14ac:dyDescent="0.25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</row>
    <row r="299" spans="1:10" x14ac:dyDescent="0.25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</row>
    <row r="300" spans="1:10" x14ac:dyDescent="0.25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</row>
    <row r="301" spans="1:10" x14ac:dyDescent="0.25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</row>
    <row r="302" spans="1:10" x14ac:dyDescent="0.25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</row>
    <row r="303" spans="1:10" x14ac:dyDescent="0.25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</row>
    <row r="304" spans="1:10" x14ac:dyDescent="0.25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</row>
    <row r="305" spans="1:10" x14ac:dyDescent="0.2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</row>
    <row r="306" spans="1:10" x14ac:dyDescent="0.25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</row>
    <row r="307" spans="1:10" x14ac:dyDescent="0.25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</row>
    <row r="308" spans="1:10" x14ac:dyDescent="0.25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</row>
    <row r="309" spans="1:10" x14ac:dyDescent="0.25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</row>
    <row r="310" spans="1:10" x14ac:dyDescent="0.25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</row>
    <row r="311" spans="1:10" x14ac:dyDescent="0.25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</row>
    <row r="312" spans="1:10" x14ac:dyDescent="0.25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</row>
    <row r="313" spans="1:10" x14ac:dyDescent="0.25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</row>
    <row r="314" spans="1:10" x14ac:dyDescent="0.25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</row>
    <row r="315" spans="1:10" x14ac:dyDescent="0.2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</row>
    <row r="316" spans="1:10" x14ac:dyDescent="0.25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</row>
    <row r="317" spans="1:10" x14ac:dyDescent="0.25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</row>
    <row r="318" spans="1:10" x14ac:dyDescent="0.25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</row>
    <row r="319" spans="1:10" x14ac:dyDescent="0.25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</row>
    <row r="320" spans="1:10" x14ac:dyDescent="0.25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</row>
    <row r="321" spans="1:10" x14ac:dyDescent="0.25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</row>
    <row r="322" spans="1:10" x14ac:dyDescent="0.25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</row>
    <row r="323" spans="1:10" x14ac:dyDescent="0.25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</row>
    <row r="324" spans="1:10" x14ac:dyDescent="0.25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</row>
    <row r="325" spans="1:10" x14ac:dyDescent="0.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</row>
    <row r="326" spans="1:10" x14ac:dyDescent="0.25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</row>
    <row r="327" spans="1:10" x14ac:dyDescent="0.25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</row>
    <row r="328" spans="1:10" x14ac:dyDescent="0.25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</row>
    <row r="329" spans="1:10" x14ac:dyDescent="0.25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</row>
    <row r="330" spans="1:10" x14ac:dyDescent="0.25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</row>
    <row r="331" spans="1:10" x14ac:dyDescent="0.25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</row>
    <row r="332" spans="1:10" x14ac:dyDescent="0.25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</row>
    <row r="333" spans="1:10" x14ac:dyDescent="0.25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</row>
    <row r="334" spans="1:10" x14ac:dyDescent="0.25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</row>
    <row r="335" spans="1:10" x14ac:dyDescent="0.2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</row>
    <row r="336" spans="1:10" x14ac:dyDescent="0.25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</row>
    <row r="337" spans="1:10" x14ac:dyDescent="0.25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</row>
    <row r="338" spans="1:10" x14ac:dyDescent="0.25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</row>
    <row r="339" spans="1:10" x14ac:dyDescent="0.25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</row>
    <row r="340" spans="1:10" x14ac:dyDescent="0.25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</row>
    <row r="341" spans="1:10" x14ac:dyDescent="0.25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</row>
    <row r="342" spans="1:10" x14ac:dyDescent="0.25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</row>
    <row r="343" spans="1:10" x14ac:dyDescent="0.25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</row>
    <row r="344" spans="1:10" x14ac:dyDescent="0.25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</row>
    <row r="345" spans="1:10" x14ac:dyDescent="0.2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</row>
    <row r="346" spans="1:10" x14ac:dyDescent="0.25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</row>
    <row r="347" spans="1:10" x14ac:dyDescent="0.25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</row>
    <row r="348" spans="1:10" x14ac:dyDescent="0.25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</row>
    <row r="349" spans="1:10" x14ac:dyDescent="0.25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</row>
    <row r="350" spans="1:10" x14ac:dyDescent="0.25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</row>
    <row r="351" spans="1:10" x14ac:dyDescent="0.25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</row>
    <row r="352" spans="1:10" x14ac:dyDescent="0.25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</row>
    <row r="353" spans="1:10" x14ac:dyDescent="0.25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</row>
    <row r="354" spans="1:10" x14ac:dyDescent="0.25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</row>
    <row r="355" spans="1:10" x14ac:dyDescent="0.2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</row>
    <row r="356" spans="1:10" x14ac:dyDescent="0.25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</row>
    <row r="357" spans="1:10" x14ac:dyDescent="0.25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</row>
    <row r="358" spans="1:10" x14ac:dyDescent="0.25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</row>
    <row r="359" spans="1:10" x14ac:dyDescent="0.25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</row>
    <row r="360" spans="1:10" x14ac:dyDescent="0.25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</row>
    <row r="361" spans="1:10" x14ac:dyDescent="0.25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</row>
    <row r="362" spans="1:10" x14ac:dyDescent="0.25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</row>
    <row r="363" spans="1:10" x14ac:dyDescent="0.25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</row>
    <row r="364" spans="1:10" x14ac:dyDescent="0.25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</row>
    <row r="365" spans="1:10" x14ac:dyDescent="0.2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</row>
    <row r="366" spans="1:10" x14ac:dyDescent="0.25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</row>
    <row r="367" spans="1:10" x14ac:dyDescent="0.25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</row>
    <row r="368" spans="1:10" x14ac:dyDescent="0.25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</row>
    <row r="369" spans="1:10" x14ac:dyDescent="0.25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</row>
    <row r="370" spans="1:10" x14ac:dyDescent="0.25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</row>
    <row r="371" spans="1:10" x14ac:dyDescent="0.25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</row>
    <row r="372" spans="1:10" x14ac:dyDescent="0.25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</row>
    <row r="373" spans="1:10" x14ac:dyDescent="0.25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</row>
    <row r="374" spans="1:10" x14ac:dyDescent="0.25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</row>
    <row r="375" spans="1:10" x14ac:dyDescent="0.2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</row>
    <row r="376" spans="1:10" x14ac:dyDescent="0.25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</row>
    <row r="377" spans="1:10" x14ac:dyDescent="0.25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</row>
    <row r="378" spans="1:10" x14ac:dyDescent="0.25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</row>
    <row r="379" spans="1:10" x14ac:dyDescent="0.25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</row>
    <row r="380" spans="1:10" x14ac:dyDescent="0.25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</row>
    <row r="381" spans="1:10" x14ac:dyDescent="0.25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</row>
    <row r="382" spans="1:10" x14ac:dyDescent="0.25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</row>
    <row r="383" spans="1:10" x14ac:dyDescent="0.25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</row>
    <row r="384" spans="1:10" x14ac:dyDescent="0.25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</row>
    <row r="385" spans="1:10" x14ac:dyDescent="0.2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</row>
    <row r="386" spans="1:10" x14ac:dyDescent="0.25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</row>
    <row r="387" spans="1:10" x14ac:dyDescent="0.25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</row>
    <row r="388" spans="1:10" x14ac:dyDescent="0.25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</row>
    <row r="389" spans="1:10" x14ac:dyDescent="0.25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</row>
    <row r="390" spans="1:10" x14ac:dyDescent="0.25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</row>
    <row r="391" spans="1:10" x14ac:dyDescent="0.25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</row>
    <row r="392" spans="1:10" x14ac:dyDescent="0.25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</row>
    <row r="393" spans="1:10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</row>
    <row r="394" spans="1:10" x14ac:dyDescent="0.25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</row>
    <row r="395" spans="1:10" x14ac:dyDescent="0.2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</row>
    <row r="396" spans="1:10" x14ac:dyDescent="0.25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</row>
    <row r="397" spans="1:10" x14ac:dyDescent="0.25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</row>
    <row r="398" spans="1:10" x14ac:dyDescent="0.25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</row>
    <row r="399" spans="1:10" x14ac:dyDescent="0.25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</row>
    <row r="400" spans="1:10" x14ac:dyDescent="0.25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</row>
    <row r="401" spans="1:10" x14ac:dyDescent="0.25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</row>
    <row r="402" spans="1:10" x14ac:dyDescent="0.25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</row>
    <row r="403" spans="1:10" x14ac:dyDescent="0.25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</row>
    <row r="404" spans="1:10" x14ac:dyDescent="0.25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</row>
    <row r="405" spans="1:10" x14ac:dyDescent="0.2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</row>
    <row r="406" spans="1:10" x14ac:dyDescent="0.25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</row>
    <row r="407" spans="1:10" x14ac:dyDescent="0.25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</row>
    <row r="408" spans="1:10" x14ac:dyDescent="0.25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</row>
    <row r="409" spans="1:10" x14ac:dyDescent="0.25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</row>
    <row r="410" spans="1:10" x14ac:dyDescent="0.25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</row>
    <row r="411" spans="1:10" x14ac:dyDescent="0.25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</row>
    <row r="412" spans="1:10" x14ac:dyDescent="0.25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</row>
    <row r="413" spans="1:10" x14ac:dyDescent="0.25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</row>
    <row r="414" spans="1:10" x14ac:dyDescent="0.25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</row>
    <row r="415" spans="1:10" x14ac:dyDescent="0.2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</row>
    <row r="416" spans="1:10" x14ac:dyDescent="0.25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</row>
    <row r="417" spans="1:10" x14ac:dyDescent="0.25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</row>
    <row r="418" spans="1:10" x14ac:dyDescent="0.25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</row>
    <row r="419" spans="1:10" x14ac:dyDescent="0.25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</row>
    <row r="420" spans="1:10" x14ac:dyDescent="0.25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</row>
    <row r="421" spans="1:10" x14ac:dyDescent="0.25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</row>
    <row r="422" spans="1:10" x14ac:dyDescent="0.25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</row>
    <row r="423" spans="1:10" x14ac:dyDescent="0.25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</row>
    <row r="424" spans="1:10" x14ac:dyDescent="0.25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</row>
    <row r="425" spans="1:10" x14ac:dyDescent="0.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</row>
    <row r="426" spans="1:10" x14ac:dyDescent="0.25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</row>
    <row r="427" spans="1:10" x14ac:dyDescent="0.25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</row>
    <row r="428" spans="1:10" x14ac:dyDescent="0.25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</row>
    <row r="429" spans="1:10" x14ac:dyDescent="0.25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</row>
    <row r="430" spans="1:10" x14ac:dyDescent="0.25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</row>
    <row r="431" spans="1:10" x14ac:dyDescent="0.25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</row>
    <row r="432" spans="1:10" x14ac:dyDescent="0.25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</row>
    <row r="433" spans="1:10" x14ac:dyDescent="0.25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</row>
    <row r="434" spans="1:10" x14ac:dyDescent="0.25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</row>
    <row r="435" spans="1:10" x14ac:dyDescent="0.2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</row>
    <row r="436" spans="1:10" x14ac:dyDescent="0.25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</row>
    <row r="437" spans="1:10" x14ac:dyDescent="0.25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</row>
    <row r="438" spans="1:10" x14ac:dyDescent="0.25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</row>
    <row r="439" spans="1:10" x14ac:dyDescent="0.25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</row>
    <row r="440" spans="1:10" x14ac:dyDescent="0.25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</row>
    <row r="441" spans="1:10" x14ac:dyDescent="0.25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</row>
    <row r="442" spans="1:10" x14ac:dyDescent="0.25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</row>
    <row r="443" spans="1:10" x14ac:dyDescent="0.25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</row>
    <row r="444" spans="1:10" x14ac:dyDescent="0.25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</row>
    <row r="445" spans="1:10" x14ac:dyDescent="0.2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</row>
    <row r="446" spans="1:10" x14ac:dyDescent="0.25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</row>
    <row r="447" spans="1:10" x14ac:dyDescent="0.25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</row>
    <row r="448" spans="1:10" x14ac:dyDescent="0.25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</row>
    <row r="449" spans="1:10" x14ac:dyDescent="0.25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</row>
    <row r="450" spans="1:10" x14ac:dyDescent="0.25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</row>
    <row r="451" spans="1:10" x14ac:dyDescent="0.25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</row>
    <row r="452" spans="1:10" x14ac:dyDescent="0.25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</row>
    <row r="453" spans="1:10" x14ac:dyDescent="0.25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</row>
    <row r="454" spans="1:10" x14ac:dyDescent="0.25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</row>
    <row r="455" spans="1:10" x14ac:dyDescent="0.2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</row>
    <row r="456" spans="1:10" x14ac:dyDescent="0.25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</row>
    <row r="457" spans="1:10" x14ac:dyDescent="0.25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</row>
    <row r="458" spans="1:10" x14ac:dyDescent="0.25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</row>
    <row r="459" spans="1:10" x14ac:dyDescent="0.25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</row>
    <row r="460" spans="1:10" x14ac:dyDescent="0.25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</row>
    <row r="461" spans="1:10" x14ac:dyDescent="0.25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</row>
    <row r="462" spans="1:10" x14ac:dyDescent="0.25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</row>
    <row r="463" spans="1:10" x14ac:dyDescent="0.25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</row>
    <row r="464" spans="1:10" x14ac:dyDescent="0.25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</row>
    <row r="465" spans="1:10" x14ac:dyDescent="0.2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</row>
    <row r="466" spans="1:10" x14ac:dyDescent="0.25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</row>
    <row r="467" spans="1:10" x14ac:dyDescent="0.25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</row>
    <row r="468" spans="1:10" x14ac:dyDescent="0.25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</row>
    <row r="469" spans="1:10" x14ac:dyDescent="0.25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</row>
    <row r="470" spans="1:10" x14ac:dyDescent="0.25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</row>
    <row r="471" spans="1:10" x14ac:dyDescent="0.25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</row>
    <row r="472" spans="1:10" x14ac:dyDescent="0.25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</row>
    <row r="473" spans="1:10" x14ac:dyDescent="0.25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</row>
    <row r="474" spans="1:10" x14ac:dyDescent="0.25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</row>
    <row r="475" spans="1:10" x14ac:dyDescent="0.2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</row>
    <row r="476" spans="1:10" x14ac:dyDescent="0.25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</row>
    <row r="477" spans="1:10" x14ac:dyDescent="0.25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</row>
    <row r="478" spans="1:10" x14ac:dyDescent="0.25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</row>
    <row r="479" spans="1:10" x14ac:dyDescent="0.25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</row>
    <row r="480" spans="1:10" x14ac:dyDescent="0.25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</row>
    <row r="481" spans="1:10" x14ac:dyDescent="0.25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</row>
    <row r="482" spans="1:10" x14ac:dyDescent="0.25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</row>
    <row r="483" spans="1:10" x14ac:dyDescent="0.25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</row>
    <row r="484" spans="1:10" x14ac:dyDescent="0.25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</row>
    <row r="485" spans="1:10" x14ac:dyDescent="0.2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</row>
    <row r="486" spans="1:10" x14ac:dyDescent="0.25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</row>
    <row r="487" spans="1:10" x14ac:dyDescent="0.25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</row>
    <row r="488" spans="1:10" x14ac:dyDescent="0.25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</row>
    <row r="489" spans="1:10" x14ac:dyDescent="0.25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</row>
    <row r="490" spans="1:10" x14ac:dyDescent="0.25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</row>
    <row r="491" spans="1:10" x14ac:dyDescent="0.25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</row>
    <row r="492" spans="1:10" x14ac:dyDescent="0.25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</row>
    <row r="493" spans="1:10" x14ac:dyDescent="0.25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</row>
    <row r="494" spans="1:10" x14ac:dyDescent="0.25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</row>
    <row r="495" spans="1:10" x14ac:dyDescent="0.2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</row>
    <row r="496" spans="1:10" x14ac:dyDescent="0.25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</row>
    <row r="497" spans="1:10" x14ac:dyDescent="0.25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</row>
    <row r="498" spans="1:10" x14ac:dyDescent="0.25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</row>
    <row r="499" spans="1:10" x14ac:dyDescent="0.25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</row>
    <row r="500" spans="1:10" x14ac:dyDescent="0.25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</row>
    <row r="501" spans="1:10" x14ac:dyDescent="0.25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</row>
    <row r="502" spans="1:10" x14ac:dyDescent="0.25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</row>
    <row r="503" spans="1:10" x14ac:dyDescent="0.25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</row>
    <row r="504" spans="1:10" x14ac:dyDescent="0.25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</row>
    <row r="505" spans="1:10" x14ac:dyDescent="0.2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</row>
    <row r="506" spans="1:10" x14ac:dyDescent="0.25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</row>
    <row r="507" spans="1:10" x14ac:dyDescent="0.25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</row>
    <row r="508" spans="1:10" x14ac:dyDescent="0.25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</row>
    <row r="509" spans="1:10" x14ac:dyDescent="0.25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</row>
    <row r="510" spans="1:10" x14ac:dyDescent="0.25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</row>
    <row r="511" spans="1:10" x14ac:dyDescent="0.25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</row>
    <row r="512" spans="1:10" x14ac:dyDescent="0.25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</row>
    <row r="513" spans="1:10" x14ac:dyDescent="0.25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</row>
    <row r="514" spans="1:10" x14ac:dyDescent="0.25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</row>
    <row r="515" spans="1:10" x14ac:dyDescent="0.2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</row>
    <row r="516" spans="1:10" x14ac:dyDescent="0.25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</row>
    <row r="517" spans="1:10" x14ac:dyDescent="0.25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</row>
    <row r="518" spans="1:10" x14ac:dyDescent="0.25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</row>
    <row r="519" spans="1:10" x14ac:dyDescent="0.25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</row>
    <row r="520" spans="1:10" x14ac:dyDescent="0.25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</row>
    <row r="521" spans="1:10" x14ac:dyDescent="0.25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</row>
    <row r="522" spans="1:10" x14ac:dyDescent="0.25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</row>
    <row r="523" spans="1:10" x14ac:dyDescent="0.25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</row>
    <row r="524" spans="1:10" x14ac:dyDescent="0.25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</row>
    <row r="525" spans="1:10" x14ac:dyDescent="0.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</row>
    <row r="526" spans="1:10" x14ac:dyDescent="0.25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</row>
    <row r="527" spans="1:10" x14ac:dyDescent="0.25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</row>
    <row r="528" spans="1:10" x14ac:dyDescent="0.25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</row>
    <row r="529" spans="1:10" x14ac:dyDescent="0.25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</row>
    <row r="530" spans="1:10" x14ac:dyDescent="0.25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</row>
    <row r="531" spans="1:10" x14ac:dyDescent="0.25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</row>
    <row r="532" spans="1:10" x14ac:dyDescent="0.25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</row>
    <row r="533" spans="1:10" x14ac:dyDescent="0.25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</row>
    <row r="534" spans="1:10" x14ac:dyDescent="0.25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</row>
    <row r="535" spans="1:10" x14ac:dyDescent="0.2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</row>
    <row r="536" spans="1:10" x14ac:dyDescent="0.25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</row>
    <row r="537" spans="1:10" x14ac:dyDescent="0.25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</row>
    <row r="538" spans="1:10" x14ac:dyDescent="0.25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</row>
    <row r="539" spans="1:10" x14ac:dyDescent="0.25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</row>
    <row r="540" spans="1:10" x14ac:dyDescent="0.25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</row>
    <row r="541" spans="1:10" x14ac:dyDescent="0.25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</row>
    <row r="542" spans="1:10" x14ac:dyDescent="0.25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</row>
    <row r="543" spans="1:10" x14ac:dyDescent="0.25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</row>
    <row r="544" spans="1:10" x14ac:dyDescent="0.25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</row>
    <row r="545" spans="1:10" x14ac:dyDescent="0.2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</row>
    <row r="546" spans="1:10" x14ac:dyDescent="0.25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</row>
    <row r="547" spans="1:10" x14ac:dyDescent="0.25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</row>
    <row r="548" spans="1:10" x14ac:dyDescent="0.25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</row>
    <row r="549" spans="1:10" x14ac:dyDescent="0.25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</row>
    <row r="550" spans="1:10" x14ac:dyDescent="0.25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</row>
    <row r="551" spans="1:10" x14ac:dyDescent="0.25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</row>
    <row r="552" spans="1:10" x14ac:dyDescent="0.25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</row>
    <row r="553" spans="1:10" x14ac:dyDescent="0.25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</row>
    <row r="554" spans="1:10" x14ac:dyDescent="0.25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</row>
    <row r="555" spans="1:10" x14ac:dyDescent="0.2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</row>
    <row r="556" spans="1:10" x14ac:dyDescent="0.25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</row>
    <row r="557" spans="1:10" x14ac:dyDescent="0.25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</row>
    <row r="558" spans="1:10" x14ac:dyDescent="0.25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</row>
    <row r="559" spans="1:10" x14ac:dyDescent="0.25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</row>
    <row r="560" spans="1:10" x14ac:dyDescent="0.25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</row>
    <row r="561" spans="1:10" x14ac:dyDescent="0.25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</row>
    <row r="562" spans="1:10" x14ac:dyDescent="0.25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</row>
    <row r="563" spans="1:10" x14ac:dyDescent="0.25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</row>
    <row r="564" spans="1:10" x14ac:dyDescent="0.25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</row>
    <row r="565" spans="1:10" x14ac:dyDescent="0.2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</row>
    <row r="566" spans="1:10" x14ac:dyDescent="0.25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</row>
    <row r="567" spans="1:10" x14ac:dyDescent="0.25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</row>
    <row r="568" spans="1:10" x14ac:dyDescent="0.25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</row>
    <row r="569" spans="1:10" x14ac:dyDescent="0.25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</row>
    <row r="570" spans="1:10" x14ac:dyDescent="0.25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</row>
    <row r="571" spans="1:10" x14ac:dyDescent="0.25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</row>
    <row r="572" spans="1:10" x14ac:dyDescent="0.25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</row>
    <row r="573" spans="1:10" x14ac:dyDescent="0.25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</row>
    <row r="574" spans="1:10" x14ac:dyDescent="0.25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</row>
    <row r="575" spans="1:10" x14ac:dyDescent="0.2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</row>
    <row r="576" spans="1:10" x14ac:dyDescent="0.25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</row>
  </sheetData>
  <sheetProtection autoFilter="0"/>
  <mergeCells count="64">
    <mergeCell ref="A197:E197"/>
    <mergeCell ref="A113:E131"/>
    <mergeCell ref="F113:J131"/>
    <mergeCell ref="A207:J207"/>
    <mergeCell ref="A153:E153"/>
    <mergeCell ref="F153:J153"/>
    <mergeCell ref="A154:E154"/>
    <mergeCell ref="F154:J154"/>
    <mergeCell ref="A174:E174"/>
    <mergeCell ref="F174:J174"/>
    <mergeCell ref="A176:E194"/>
    <mergeCell ref="F176:J194"/>
    <mergeCell ref="A175:E175"/>
    <mergeCell ref="F175:J175"/>
    <mergeCell ref="A195:E195"/>
    <mergeCell ref="F195:J195"/>
    <mergeCell ref="A196:E196"/>
    <mergeCell ref="A134:E152"/>
    <mergeCell ref="F134:J152"/>
    <mergeCell ref="A155:E173"/>
    <mergeCell ref="F155:J173"/>
    <mergeCell ref="F196:J196"/>
    <mergeCell ref="A90:E90"/>
    <mergeCell ref="A91:E91"/>
    <mergeCell ref="F90:J90"/>
    <mergeCell ref="F91:J91"/>
    <mergeCell ref="A111:E111"/>
    <mergeCell ref="F111:J111"/>
    <mergeCell ref="A112:E112"/>
    <mergeCell ref="F112:J112"/>
    <mergeCell ref="A132:E132"/>
    <mergeCell ref="F132:J132"/>
    <mergeCell ref="A133:E133"/>
    <mergeCell ref="F133:J133"/>
    <mergeCell ref="A49:E49"/>
    <mergeCell ref="A70:E70"/>
    <mergeCell ref="F70:J70"/>
    <mergeCell ref="A69:E69"/>
    <mergeCell ref="F69:J69"/>
    <mergeCell ref="A50:E68"/>
    <mergeCell ref="F50:J68"/>
    <mergeCell ref="A7:J7"/>
    <mergeCell ref="A1:B1"/>
    <mergeCell ref="C1:H1"/>
    <mergeCell ref="I1:J1"/>
    <mergeCell ref="A4:J4"/>
    <mergeCell ref="B6:E6"/>
    <mergeCell ref="H6:J6"/>
    <mergeCell ref="F197:J197"/>
    <mergeCell ref="A8:E26"/>
    <mergeCell ref="F8:J26"/>
    <mergeCell ref="A29:E47"/>
    <mergeCell ref="F29:J47"/>
    <mergeCell ref="A71:E89"/>
    <mergeCell ref="F71:J89"/>
    <mergeCell ref="A92:E110"/>
    <mergeCell ref="F92:J110"/>
    <mergeCell ref="A27:E27"/>
    <mergeCell ref="F27:J27"/>
    <mergeCell ref="A28:E28"/>
    <mergeCell ref="F28:J28"/>
    <mergeCell ref="A48:E48"/>
    <mergeCell ref="F48:J48"/>
    <mergeCell ref="F49:J49"/>
  </mergeCells>
  <pageMargins left="0.78740157480314965" right="0.59055118110236227" top="0.78740157480314965" bottom="0.78740157480314965" header="0" footer="3.937007874015748E-2"/>
  <pageSetup paperSize="9" scale="65" fitToHeight="0" orientation="portrait" r:id="rId1"/>
  <headerFooter>
    <oddFooter>&amp;L&amp;G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F402"/>
  <sheetViews>
    <sheetView workbookViewId="0">
      <pane ySplit="1" topLeftCell="A2" activePane="bottomLeft" state="frozen"/>
      <selection pane="bottomLeft" activeCell="J195" sqref="J195"/>
    </sheetView>
  </sheetViews>
  <sheetFormatPr defaultColWidth="9.140625" defaultRowHeight="15" x14ac:dyDescent="0.25"/>
  <cols>
    <col min="1" max="1" width="7.85546875" style="18" customWidth="1"/>
    <col min="2" max="2" width="26.85546875" style="11" bestFit="1" customWidth="1"/>
    <col min="3" max="3" width="16.140625" style="12" bestFit="1" customWidth="1"/>
    <col min="4" max="4" width="58" style="11" bestFit="1" customWidth="1"/>
    <col min="5" max="5" width="35.85546875" style="11" bestFit="1" customWidth="1"/>
    <col min="6" max="6" width="17.85546875" style="11" bestFit="1" customWidth="1"/>
    <col min="7" max="256" width="9.140625" style="11"/>
    <col min="257" max="257" width="4" style="11" bestFit="1" customWidth="1"/>
    <col min="258" max="258" width="26.85546875" style="11" bestFit="1" customWidth="1"/>
    <col min="259" max="259" width="13.85546875" style="11" bestFit="1" customWidth="1"/>
    <col min="260" max="260" width="39.140625" style="11" customWidth="1"/>
    <col min="261" max="261" width="32.140625" style="11" customWidth="1"/>
    <col min="262" max="262" width="17.85546875" style="11" bestFit="1" customWidth="1"/>
    <col min="263" max="512" width="9.140625" style="11"/>
    <col min="513" max="513" width="4" style="11" bestFit="1" customWidth="1"/>
    <col min="514" max="514" width="26.85546875" style="11" bestFit="1" customWidth="1"/>
    <col min="515" max="515" width="13.85546875" style="11" bestFit="1" customWidth="1"/>
    <col min="516" max="516" width="39.140625" style="11" customWidth="1"/>
    <col min="517" max="517" width="32.140625" style="11" customWidth="1"/>
    <col min="518" max="518" width="17.85546875" style="11" bestFit="1" customWidth="1"/>
    <col min="519" max="768" width="9.140625" style="11"/>
    <col min="769" max="769" width="4" style="11" bestFit="1" customWidth="1"/>
    <col min="770" max="770" width="26.85546875" style="11" bestFit="1" customWidth="1"/>
    <col min="771" max="771" width="13.85546875" style="11" bestFit="1" customWidth="1"/>
    <col min="772" max="772" width="39.140625" style="11" customWidth="1"/>
    <col min="773" max="773" width="32.140625" style="11" customWidth="1"/>
    <col min="774" max="774" width="17.85546875" style="11" bestFit="1" customWidth="1"/>
    <col min="775" max="1024" width="9.140625" style="11"/>
    <col min="1025" max="1025" width="4" style="11" bestFit="1" customWidth="1"/>
    <col min="1026" max="1026" width="26.85546875" style="11" bestFit="1" customWidth="1"/>
    <col min="1027" max="1027" width="13.85546875" style="11" bestFit="1" customWidth="1"/>
    <col min="1028" max="1028" width="39.140625" style="11" customWidth="1"/>
    <col min="1029" max="1029" width="32.140625" style="11" customWidth="1"/>
    <col min="1030" max="1030" width="17.85546875" style="11" bestFit="1" customWidth="1"/>
    <col min="1031" max="1280" width="9.140625" style="11"/>
    <col min="1281" max="1281" width="4" style="11" bestFit="1" customWidth="1"/>
    <col min="1282" max="1282" width="26.85546875" style="11" bestFit="1" customWidth="1"/>
    <col min="1283" max="1283" width="13.85546875" style="11" bestFit="1" customWidth="1"/>
    <col min="1284" max="1284" width="39.140625" style="11" customWidth="1"/>
    <col min="1285" max="1285" width="32.140625" style="11" customWidth="1"/>
    <col min="1286" max="1286" width="17.85546875" style="11" bestFit="1" customWidth="1"/>
    <col min="1287" max="1536" width="9.140625" style="11"/>
    <col min="1537" max="1537" width="4" style="11" bestFit="1" customWidth="1"/>
    <col min="1538" max="1538" width="26.85546875" style="11" bestFit="1" customWidth="1"/>
    <col min="1539" max="1539" width="13.85546875" style="11" bestFit="1" customWidth="1"/>
    <col min="1540" max="1540" width="39.140625" style="11" customWidth="1"/>
    <col min="1541" max="1541" width="32.140625" style="11" customWidth="1"/>
    <col min="1542" max="1542" width="17.85546875" style="11" bestFit="1" customWidth="1"/>
    <col min="1543" max="1792" width="9.140625" style="11"/>
    <col min="1793" max="1793" width="4" style="11" bestFit="1" customWidth="1"/>
    <col min="1794" max="1794" width="26.85546875" style="11" bestFit="1" customWidth="1"/>
    <col min="1795" max="1795" width="13.85546875" style="11" bestFit="1" customWidth="1"/>
    <col min="1796" max="1796" width="39.140625" style="11" customWidth="1"/>
    <col min="1797" max="1797" width="32.140625" style="11" customWidth="1"/>
    <col min="1798" max="1798" width="17.85546875" style="11" bestFit="1" customWidth="1"/>
    <col min="1799" max="2048" width="9.140625" style="11"/>
    <col min="2049" max="2049" width="4" style="11" bestFit="1" customWidth="1"/>
    <col min="2050" max="2050" width="26.85546875" style="11" bestFit="1" customWidth="1"/>
    <col min="2051" max="2051" width="13.85546875" style="11" bestFit="1" customWidth="1"/>
    <col min="2052" max="2052" width="39.140625" style="11" customWidth="1"/>
    <col min="2053" max="2053" width="32.140625" style="11" customWidth="1"/>
    <col min="2054" max="2054" width="17.85546875" style="11" bestFit="1" customWidth="1"/>
    <col min="2055" max="2304" width="9.140625" style="11"/>
    <col min="2305" max="2305" width="4" style="11" bestFit="1" customWidth="1"/>
    <col min="2306" max="2306" width="26.85546875" style="11" bestFit="1" customWidth="1"/>
    <col min="2307" max="2307" width="13.85546875" style="11" bestFit="1" customWidth="1"/>
    <col min="2308" max="2308" width="39.140625" style="11" customWidth="1"/>
    <col min="2309" max="2309" width="32.140625" style="11" customWidth="1"/>
    <col min="2310" max="2310" width="17.85546875" style="11" bestFit="1" customWidth="1"/>
    <col min="2311" max="2560" width="9.140625" style="11"/>
    <col min="2561" max="2561" width="4" style="11" bestFit="1" customWidth="1"/>
    <col min="2562" max="2562" width="26.85546875" style="11" bestFit="1" customWidth="1"/>
    <col min="2563" max="2563" width="13.85546875" style="11" bestFit="1" customWidth="1"/>
    <col min="2564" max="2564" width="39.140625" style="11" customWidth="1"/>
    <col min="2565" max="2565" width="32.140625" style="11" customWidth="1"/>
    <col min="2566" max="2566" width="17.85546875" style="11" bestFit="1" customWidth="1"/>
    <col min="2567" max="2816" width="9.140625" style="11"/>
    <col min="2817" max="2817" width="4" style="11" bestFit="1" customWidth="1"/>
    <col min="2818" max="2818" width="26.85546875" style="11" bestFit="1" customWidth="1"/>
    <col min="2819" max="2819" width="13.85546875" style="11" bestFit="1" customWidth="1"/>
    <col min="2820" max="2820" width="39.140625" style="11" customWidth="1"/>
    <col min="2821" max="2821" width="32.140625" style="11" customWidth="1"/>
    <col min="2822" max="2822" width="17.85546875" style="11" bestFit="1" customWidth="1"/>
    <col min="2823" max="3072" width="9.140625" style="11"/>
    <col min="3073" max="3073" width="4" style="11" bestFit="1" customWidth="1"/>
    <col min="3074" max="3074" width="26.85546875" style="11" bestFit="1" customWidth="1"/>
    <col min="3075" max="3075" width="13.85546875" style="11" bestFit="1" customWidth="1"/>
    <col min="3076" max="3076" width="39.140625" style="11" customWidth="1"/>
    <col min="3077" max="3077" width="32.140625" style="11" customWidth="1"/>
    <col min="3078" max="3078" width="17.85546875" style="11" bestFit="1" customWidth="1"/>
    <col min="3079" max="3328" width="9.140625" style="11"/>
    <col min="3329" max="3329" width="4" style="11" bestFit="1" customWidth="1"/>
    <col min="3330" max="3330" width="26.85546875" style="11" bestFit="1" customWidth="1"/>
    <col min="3331" max="3331" width="13.85546875" style="11" bestFit="1" customWidth="1"/>
    <col min="3332" max="3332" width="39.140625" style="11" customWidth="1"/>
    <col min="3333" max="3333" width="32.140625" style="11" customWidth="1"/>
    <col min="3334" max="3334" width="17.85546875" style="11" bestFit="1" customWidth="1"/>
    <col min="3335" max="3584" width="9.140625" style="11"/>
    <col min="3585" max="3585" width="4" style="11" bestFit="1" customWidth="1"/>
    <col min="3586" max="3586" width="26.85546875" style="11" bestFit="1" customWidth="1"/>
    <col min="3587" max="3587" width="13.85546875" style="11" bestFit="1" customWidth="1"/>
    <col min="3588" max="3588" width="39.140625" style="11" customWidth="1"/>
    <col min="3589" max="3589" width="32.140625" style="11" customWidth="1"/>
    <col min="3590" max="3590" width="17.85546875" style="11" bestFit="1" customWidth="1"/>
    <col min="3591" max="3840" width="9.140625" style="11"/>
    <col min="3841" max="3841" width="4" style="11" bestFit="1" customWidth="1"/>
    <col min="3842" max="3842" width="26.85546875" style="11" bestFit="1" customWidth="1"/>
    <col min="3843" max="3843" width="13.85546875" style="11" bestFit="1" customWidth="1"/>
    <col min="3844" max="3844" width="39.140625" style="11" customWidth="1"/>
    <col min="3845" max="3845" width="32.140625" style="11" customWidth="1"/>
    <col min="3846" max="3846" width="17.85546875" style="11" bestFit="1" customWidth="1"/>
    <col min="3847" max="4096" width="9.140625" style="11"/>
    <col min="4097" max="4097" width="4" style="11" bestFit="1" customWidth="1"/>
    <col min="4098" max="4098" width="26.85546875" style="11" bestFit="1" customWidth="1"/>
    <col min="4099" max="4099" width="13.85546875" style="11" bestFit="1" customWidth="1"/>
    <col min="4100" max="4100" width="39.140625" style="11" customWidth="1"/>
    <col min="4101" max="4101" width="32.140625" style="11" customWidth="1"/>
    <col min="4102" max="4102" width="17.85546875" style="11" bestFit="1" customWidth="1"/>
    <col min="4103" max="4352" width="9.140625" style="11"/>
    <col min="4353" max="4353" width="4" style="11" bestFit="1" customWidth="1"/>
    <col min="4354" max="4354" width="26.85546875" style="11" bestFit="1" customWidth="1"/>
    <col min="4355" max="4355" width="13.85546875" style="11" bestFit="1" customWidth="1"/>
    <col min="4356" max="4356" width="39.140625" style="11" customWidth="1"/>
    <col min="4357" max="4357" width="32.140625" style="11" customWidth="1"/>
    <col min="4358" max="4358" width="17.85546875" style="11" bestFit="1" customWidth="1"/>
    <col min="4359" max="4608" width="9.140625" style="11"/>
    <col min="4609" max="4609" width="4" style="11" bestFit="1" customWidth="1"/>
    <col min="4610" max="4610" width="26.85546875" style="11" bestFit="1" customWidth="1"/>
    <col min="4611" max="4611" width="13.85546875" style="11" bestFit="1" customWidth="1"/>
    <col min="4612" max="4612" width="39.140625" style="11" customWidth="1"/>
    <col min="4613" max="4613" width="32.140625" style="11" customWidth="1"/>
    <col min="4614" max="4614" width="17.85546875" style="11" bestFit="1" customWidth="1"/>
    <col min="4615" max="4864" width="9.140625" style="11"/>
    <col min="4865" max="4865" width="4" style="11" bestFit="1" customWidth="1"/>
    <col min="4866" max="4866" width="26.85546875" style="11" bestFit="1" customWidth="1"/>
    <col min="4867" max="4867" width="13.85546875" style="11" bestFit="1" customWidth="1"/>
    <col min="4868" max="4868" width="39.140625" style="11" customWidth="1"/>
    <col min="4869" max="4869" width="32.140625" style="11" customWidth="1"/>
    <col min="4870" max="4870" width="17.85546875" style="11" bestFit="1" customWidth="1"/>
    <col min="4871" max="5120" width="9.140625" style="11"/>
    <col min="5121" max="5121" width="4" style="11" bestFit="1" customWidth="1"/>
    <col min="5122" max="5122" width="26.85546875" style="11" bestFit="1" customWidth="1"/>
    <col min="5123" max="5123" width="13.85546875" style="11" bestFit="1" customWidth="1"/>
    <col min="5124" max="5124" width="39.140625" style="11" customWidth="1"/>
    <col min="5125" max="5125" width="32.140625" style="11" customWidth="1"/>
    <col min="5126" max="5126" width="17.85546875" style="11" bestFit="1" customWidth="1"/>
    <col min="5127" max="5376" width="9.140625" style="11"/>
    <col min="5377" max="5377" width="4" style="11" bestFit="1" customWidth="1"/>
    <col min="5378" max="5378" width="26.85546875" style="11" bestFit="1" customWidth="1"/>
    <col min="5379" max="5379" width="13.85546875" style="11" bestFit="1" customWidth="1"/>
    <col min="5380" max="5380" width="39.140625" style="11" customWidth="1"/>
    <col min="5381" max="5381" width="32.140625" style="11" customWidth="1"/>
    <col min="5382" max="5382" width="17.85546875" style="11" bestFit="1" customWidth="1"/>
    <col min="5383" max="5632" width="9.140625" style="11"/>
    <col min="5633" max="5633" width="4" style="11" bestFit="1" customWidth="1"/>
    <col min="5634" max="5634" width="26.85546875" style="11" bestFit="1" customWidth="1"/>
    <col min="5635" max="5635" width="13.85546875" style="11" bestFit="1" customWidth="1"/>
    <col min="5636" max="5636" width="39.140625" style="11" customWidth="1"/>
    <col min="5637" max="5637" width="32.140625" style="11" customWidth="1"/>
    <col min="5638" max="5638" width="17.85546875" style="11" bestFit="1" customWidth="1"/>
    <col min="5639" max="5888" width="9.140625" style="11"/>
    <col min="5889" max="5889" width="4" style="11" bestFit="1" customWidth="1"/>
    <col min="5890" max="5890" width="26.85546875" style="11" bestFit="1" customWidth="1"/>
    <col min="5891" max="5891" width="13.85546875" style="11" bestFit="1" customWidth="1"/>
    <col min="5892" max="5892" width="39.140625" style="11" customWidth="1"/>
    <col min="5893" max="5893" width="32.140625" style="11" customWidth="1"/>
    <col min="5894" max="5894" width="17.85546875" style="11" bestFit="1" customWidth="1"/>
    <col min="5895" max="6144" width="9.140625" style="11"/>
    <col min="6145" max="6145" width="4" style="11" bestFit="1" customWidth="1"/>
    <col min="6146" max="6146" width="26.85546875" style="11" bestFit="1" customWidth="1"/>
    <col min="6147" max="6147" width="13.85546875" style="11" bestFit="1" customWidth="1"/>
    <col min="6148" max="6148" width="39.140625" style="11" customWidth="1"/>
    <col min="6149" max="6149" width="32.140625" style="11" customWidth="1"/>
    <col min="6150" max="6150" width="17.85546875" style="11" bestFit="1" customWidth="1"/>
    <col min="6151" max="6400" width="9.140625" style="11"/>
    <col min="6401" max="6401" width="4" style="11" bestFit="1" customWidth="1"/>
    <col min="6402" max="6402" width="26.85546875" style="11" bestFit="1" customWidth="1"/>
    <col min="6403" max="6403" width="13.85546875" style="11" bestFit="1" customWidth="1"/>
    <col min="6404" max="6404" width="39.140625" style="11" customWidth="1"/>
    <col min="6405" max="6405" width="32.140625" style="11" customWidth="1"/>
    <col min="6406" max="6406" width="17.85546875" style="11" bestFit="1" customWidth="1"/>
    <col min="6407" max="6656" width="9.140625" style="11"/>
    <col min="6657" max="6657" width="4" style="11" bestFit="1" customWidth="1"/>
    <col min="6658" max="6658" width="26.85546875" style="11" bestFit="1" customWidth="1"/>
    <col min="6659" max="6659" width="13.85546875" style="11" bestFit="1" customWidth="1"/>
    <col min="6660" max="6660" width="39.140625" style="11" customWidth="1"/>
    <col min="6661" max="6661" width="32.140625" style="11" customWidth="1"/>
    <col min="6662" max="6662" width="17.85546875" style="11" bestFit="1" customWidth="1"/>
    <col min="6663" max="6912" width="9.140625" style="11"/>
    <col min="6913" max="6913" width="4" style="11" bestFit="1" customWidth="1"/>
    <col min="6914" max="6914" width="26.85546875" style="11" bestFit="1" customWidth="1"/>
    <col min="6915" max="6915" width="13.85546875" style="11" bestFit="1" customWidth="1"/>
    <col min="6916" max="6916" width="39.140625" style="11" customWidth="1"/>
    <col min="6917" max="6917" width="32.140625" style="11" customWidth="1"/>
    <col min="6918" max="6918" width="17.85546875" style="11" bestFit="1" customWidth="1"/>
    <col min="6919" max="7168" width="9.140625" style="11"/>
    <col min="7169" max="7169" width="4" style="11" bestFit="1" customWidth="1"/>
    <col min="7170" max="7170" width="26.85546875" style="11" bestFit="1" customWidth="1"/>
    <col min="7171" max="7171" width="13.85546875" style="11" bestFit="1" customWidth="1"/>
    <col min="7172" max="7172" width="39.140625" style="11" customWidth="1"/>
    <col min="7173" max="7173" width="32.140625" style="11" customWidth="1"/>
    <col min="7174" max="7174" width="17.85546875" style="11" bestFit="1" customWidth="1"/>
    <col min="7175" max="7424" width="9.140625" style="11"/>
    <col min="7425" max="7425" width="4" style="11" bestFit="1" customWidth="1"/>
    <col min="7426" max="7426" width="26.85546875" style="11" bestFit="1" customWidth="1"/>
    <col min="7427" max="7427" width="13.85546875" style="11" bestFit="1" customWidth="1"/>
    <col min="7428" max="7428" width="39.140625" style="11" customWidth="1"/>
    <col min="7429" max="7429" width="32.140625" style="11" customWidth="1"/>
    <col min="7430" max="7430" width="17.85546875" style="11" bestFit="1" customWidth="1"/>
    <col min="7431" max="7680" width="9.140625" style="11"/>
    <col min="7681" max="7681" width="4" style="11" bestFit="1" customWidth="1"/>
    <col min="7682" max="7682" width="26.85546875" style="11" bestFit="1" customWidth="1"/>
    <col min="7683" max="7683" width="13.85546875" style="11" bestFit="1" customWidth="1"/>
    <col min="7684" max="7684" width="39.140625" style="11" customWidth="1"/>
    <col min="7685" max="7685" width="32.140625" style="11" customWidth="1"/>
    <col min="7686" max="7686" width="17.85546875" style="11" bestFit="1" customWidth="1"/>
    <col min="7687" max="7936" width="9.140625" style="11"/>
    <col min="7937" max="7937" width="4" style="11" bestFit="1" customWidth="1"/>
    <col min="7938" max="7938" width="26.85546875" style="11" bestFit="1" customWidth="1"/>
    <col min="7939" max="7939" width="13.85546875" style="11" bestFit="1" customWidth="1"/>
    <col min="7940" max="7940" width="39.140625" style="11" customWidth="1"/>
    <col min="7941" max="7941" width="32.140625" style="11" customWidth="1"/>
    <col min="7942" max="7942" width="17.85546875" style="11" bestFit="1" customWidth="1"/>
    <col min="7943" max="8192" width="9.140625" style="11"/>
    <col min="8193" max="8193" width="4" style="11" bestFit="1" customWidth="1"/>
    <col min="8194" max="8194" width="26.85546875" style="11" bestFit="1" customWidth="1"/>
    <col min="8195" max="8195" width="13.85546875" style="11" bestFit="1" customWidth="1"/>
    <col min="8196" max="8196" width="39.140625" style="11" customWidth="1"/>
    <col min="8197" max="8197" width="32.140625" style="11" customWidth="1"/>
    <col min="8198" max="8198" width="17.85546875" style="11" bestFit="1" customWidth="1"/>
    <col min="8199" max="8448" width="9.140625" style="11"/>
    <col min="8449" max="8449" width="4" style="11" bestFit="1" customWidth="1"/>
    <col min="8450" max="8450" width="26.85546875" style="11" bestFit="1" customWidth="1"/>
    <col min="8451" max="8451" width="13.85546875" style="11" bestFit="1" customWidth="1"/>
    <col min="8452" max="8452" width="39.140625" style="11" customWidth="1"/>
    <col min="8453" max="8453" width="32.140625" style="11" customWidth="1"/>
    <col min="8454" max="8454" width="17.85546875" style="11" bestFit="1" customWidth="1"/>
    <col min="8455" max="8704" width="9.140625" style="11"/>
    <col min="8705" max="8705" width="4" style="11" bestFit="1" customWidth="1"/>
    <col min="8706" max="8706" width="26.85546875" style="11" bestFit="1" customWidth="1"/>
    <col min="8707" max="8707" width="13.85546875" style="11" bestFit="1" customWidth="1"/>
    <col min="8708" max="8708" width="39.140625" style="11" customWidth="1"/>
    <col min="8709" max="8709" width="32.140625" style="11" customWidth="1"/>
    <col min="8710" max="8710" width="17.85546875" style="11" bestFit="1" customWidth="1"/>
    <col min="8711" max="8960" width="9.140625" style="11"/>
    <col min="8961" max="8961" width="4" style="11" bestFit="1" customWidth="1"/>
    <col min="8962" max="8962" width="26.85546875" style="11" bestFit="1" customWidth="1"/>
    <col min="8963" max="8963" width="13.85546875" style="11" bestFit="1" customWidth="1"/>
    <col min="8964" max="8964" width="39.140625" style="11" customWidth="1"/>
    <col min="8965" max="8965" width="32.140625" style="11" customWidth="1"/>
    <col min="8966" max="8966" width="17.85546875" style="11" bestFit="1" customWidth="1"/>
    <col min="8967" max="9216" width="9.140625" style="11"/>
    <col min="9217" max="9217" width="4" style="11" bestFit="1" customWidth="1"/>
    <col min="9218" max="9218" width="26.85546875" style="11" bestFit="1" customWidth="1"/>
    <col min="9219" max="9219" width="13.85546875" style="11" bestFit="1" customWidth="1"/>
    <col min="9220" max="9220" width="39.140625" style="11" customWidth="1"/>
    <col min="9221" max="9221" width="32.140625" style="11" customWidth="1"/>
    <col min="9222" max="9222" width="17.85546875" style="11" bestFit="1" customWidth="1"/>
    <col min="9223" max="9472" width="9.140625" style="11"/>
    <col min="9473" max="9473" width="4" style="11" bestFit="1" customWidth="1"/>
    <col min="9474" max="9474" width="26.85546875" style="11" bestFit="1" customWidth="1"/>
    <col min="9475" max="9475" width="13.85546875" style="11" bestFit="1" customWidth="1"/>
    <col min="9476" max="9476" width="39.140625" style="11" customWidth="1"/>
    <col min="9477" max="9477" width="32.140625" style="11" customWidth="1"/>
    <col min="9478" max="9478" width="17.85546875" style="11" bestFit="1" customWidth="1"/>
    <col min="9479" max="9728" width="9.140625" style="11"/>
    <col min="9729" max="9729" width="4" style="11" bestFit="1" customWidth="1"/>
    <col min="9730" max="9730" width="26.85546875" style="11" bestFit="1" customWidth="1"/>
    <col min="9731" max="9731" width="13.85546875" style="11" bestFit="1" customWidth="1"/>
    <col min="9732" max="9732" width="39.140625" style="11" customWidth="1"/>
    <col min="9733" max="9733" width="32.140625" style="11" customWidth="1"/>
    <col min="9734" max="9734" width="17.85546875" style="11" bestFit="1" customWidth="1"/>
    <col min="9735" max="9984" width="9.140625" style="11"/>
    <col min="9985" max="9985" width="4" style="11" bestFit="1" customWidth="1"/>
    <col min="9986" max="9986" width="26.85546875" style="11" bestFit="1" customWidth="1"/>
    <col min="9987" max="9987" width="13.85546875" style="11" bestFit="1" customWidth="1"/>
    <col min="9988" max="9988" width="39.140625" style="11" customWidth="1"/>
    <col min="9989" max="9989" width="32.140625" style="11" customWidth="1"/>
    <col min="9990" max="9990" width="17.85546875" style="11" bestFit="1" customWidth="1"/>
    <col min="9991" max="10240" width="9.140625" style="11"/>
    <col min="10241" max="10241" width="4" style="11" bestFit="1" customWidth="1"/>
    <col min="10242" max="10242" width="26.85546875" style="11" bestFit="1" customWidth="1"/>
    <col min="10243" max="10243" width="13.85546875" style="11" bestFit="1" customWidth="1"/>
    <col min="10244" max="10244" width="39.140625" style="11" customWidth="1"/>
    <col min="10245" max="10245" width="32.140625" style="11" customWidth="1"/>
    <col min="10246" max="10246" width="17.85546875" style="11" bestFit="1" customWidth="1"/>
    <col min="10247" max="10496" width="9.140625" style="11"/>
    <col min="10497" max="10497" width="4" style="11" bestFit="1" customWidth="1"/>
    <col min="10498" max="10498" width="26.85546875" style="11" bestFit="1" customWidth="1"/>
    <col min="10499" max="10499" width="13.85546875" style="11" bestFit="1" customWidth="1"/>
    <col min="10500" max="10500" width="39.140625" style="11" customWidth="1"/>
    <col min="10501" max="10501" width="32.140625" style="11" customWidth="1"/>
    <col min="10502" max="10502" width="17.85546875" style="11" bestFit="1" customWidth="1"/>
    <col min="10503" max="10752" width="9.140625" style="11"/>
    <col min="10753" max="10753" width="4" style="11" bestFit="1" customWidth="1"/>
    <col min="10754" max="10754" width="26.85546875" style="11" bestFit="1" customWidth="1"/>
    <col min="10755" max="10755" width="13.85546875" style="11" bestFit="1" customWidth="1"/>
    <col min="10756" max="10756" width="39.140625" style="11" customWidth="1"/>
    <col min="10757" max="10757" width="32.140625" style="11" customWidth="1"/>
    <col min="10758" max="10758" width="17.85546875" style="11" bestFit="1" customWidth="1"/>
    <col min="10759" max="11008" width="9.140625" style="11"/>
    <col min="11009" max="11009" width="4" style="11" bestFit="1" customWidth="1"/>
    <col min="11010" max="11010" width="26.85546875" style="11" bestFit="1" customWidth="1"/>
    <col min="11011" max="11011" width="13.85546875" style="11" bestFit="1" customWidth="1"/>
    <col min="11012" max="11012" width="39.140625" style="11" customWidth="1"/>
    <col min="11013" max="11013" width="32.140625" style="11" customWidth="1"/>
    <col min="11014" max="11014" width="17.85546875" style="11" bestFit="1" customWidth="1"/>
    <col min="11015" max="11264" width="9.140625" style="11"/>
    <col min="11265" max="11265" width="4" style="11" bestFit="1" customWidth="1"/>
    <col min="11266" max="11266" width="26.85546875" style="11" bestFit="1" customWidth="1"/>
    <col min="11267" max="11267" width="13.85546875" style="11" bestFit="1" customWidth="1"/>
    <col min="11268" max="11268" width="39.140625" style="11" customWidth="1"/>
    <col min="11269" max="11269" width="32.140625" style="11" customWidth="1"/>
    <col min="11270" max="11270" width="17.85546875" style="11" bestFit="1" customWidth="1"/>
    <col min="11271" max="11520" width="9.140625" style="11"/>
    <col min="11521" max="11521" width="4" style="11" bestFit="1" customWidth="1"/>
    <col min="11522" max="11522" width="26.85546875" style="11" bestFit="1" customWidth="1"/>
    <col min="11523" max="11523" width="13.85546875" style="11" bestFit="1" customWidth="1"/>
    <col min="11524" max="11524" width="39.140625" style="11" customWidth="1"/>
    <col min="11525" max="11525" width="32.140625" style="11" customWidth="1"/>
    <col min="11526" max="11526" width="17.85546875" style="11" bestFit="1" customWidth="1"/>
    <col min="11527" max="11776" width="9.140625" style="11"/>
    <col min="11777" max="11777" width="4" style="11" bestFit="1" customWidth="1"/>
    <col min="11778" max="11778" width="26.85546875" style="11" bestFit="1" customWidth="1"/>
    <col min="11779" max="11779" width="13.85546875" style="11" bestFit="1" customWidth="1"/>
    <col min="11780" max="11780" width="39.140625" style="11" customWidth="1"/>
    <col min="11781" max="11781" width="32.140625" style="11" customWidth="1"/>
    <col min="11782" max="11782" width="17.85546875" style="11" bestFit="1" customWidth="1"/>
    <col min="11783" max="12032" width="9.140625" style="11"/>
    <col min="12033" max="12033" width="4" style="11" bestFit="1" customWidth="1"/>
    <col min="12034" max="12034" width="26.85546875" style="11" bestFit="1" customWidth="1"/>
    <col min="12035" max="12035" width="13.85546875" style="11" bestFit="1" customWidth="1"/>
    <col min="12036" max="12036" width="39.140625" style="11" customWidth="1"/>
    <col min="12037" max="12037" width="32.140625" style="11" customWidth="1"/>
    <col min="12038" max="12038" width="17.85546875" style="11" bestFit="1" customWidth="1"/>
    <col min="12039" max="12288" width="9.140625" style="11"/>
    <col min="12289" max="12289" width="4" style="11" bestFit="1" customWidth="1"/>
    <col min="12290" max="12290" width="26.85546875" style="11" bestFit="1" customWidth="1"/>
    <col min="12291" max="12291" width="13.85546875" style="11" bestFit="1" customWidth="1"/>
    <col min="12292" max="12292" width="39.140625" style="11" customWidth="1"/>
    <col min="12293" max="12293" width="32.140625" style="11" customWidth="1"/>
    <col min="12294" max="12294" width="17.85546875" style="11" bestFit="1" customWidth="1"/>
    <col min="12295" max="12544" width="9.140625" style="11"/>
    <col min="12545" max="12545" width="4" style="11" bestFit="1" customWidth="1"/>
    <col min="12546" max="12546" width="26.85546875" style="11" bestFit="1" customWidth="1"/>
    <col min="12547" max="12547" width="13.85546875" style="11" bestFit="1" customWidth="1"/>
    <col min="12548" max="12548" width="39.140625" style="11" customWidth="1"/>
    <col min="12549" max="12549" width="32.140625" style="11" customWidth="1"/>
    <col min="12550" max="12550" width="17.85546875" style="11" bestFit="1" customWidth="1"/>
    <col min="12551" max="12800" width="9.140625" style="11"/>
    <col min="12801" max="12801" width="4" style="11" bestFit="1" customWidth="1"/>
    <col min="12802" max="12802" width="26.85546875" style="11" bestFit="1" customWidth="1"/>
    <col min="12803" max="12803" width="13.85546875" style="11" bestFit="1" customWidth="1"/>
    <col min="12804" max="12804" width="39.140625" style="11" customWidth="1"/>
    <col min="12805" max="12805" width="32.140625" style="11" customWidth="1"/>
    <col min="12806" max="12806" width="17.85546875" style="11" bestFit="1" customWidth="1"/>
    <col min="12807" max="13056" width="9.140625" style="11"/>
    <col min="13057" max="13057" width="4" style="11" bestFit="1" customWidth="1"/>
    <col min="13058" max="13058" width="26.85546875" style="11" bestFit="1" customWidth="1"/>
    <col min="13059" max="13059" width="13.85546875" style="11" bestFit="1" customWidth="1"/>
    <col min="13060" max="13060" width="39.140625" style="11" customWidth="1"/>
    <col min="13061" max="13061" width="32.140625" style="11" customWidth="1"/>
    <col min="13062" max="13062" width="17.85546875" style="11" bestFit="1" customWidth="1"/>
    <col min="13063" max="13312" width="9.140625" style="11"/>
    <col min="13313" max="13313" width="4" style="11" bestFit="1" customWidth="1"/>
    <col min="13314" max="13314" width="26.85546875" style="11" bestFit="1" customWidth="1"/>
    <col min="13315" max="13315" width="13.85546875" style="11" bestFit="1" customWidth="1"/>
    <col min="13316" max="13316" width="39.140625" style="11" customWidth="1"/>
    <col min="13317" max="13317" width="32.140625" style="11" customWidth="1"/>
    <col min="13318" max="13318" width="17.85546875" style="11" bestFit="1" customWidth="1"/>
    <col min="13319" max="13568" width="9.140625" style="11"/>
    <col min="13569" max="13569" width="4" style="11" bestFit="1" customWidth="1"/>
    <col min="13570" max="13570" width="26.85546875" style="11" bestFit="1" customWidth="1"/>
    <col min="13571" max="13571" width="13.85546875" style="11" bestFit="1" customWidth="1"/>
    <col min="13572" max="13572" width="39.140625" style="11" customWidth="1"/>
    <col min="13573" max="13573" width="32.140625" style="11" customWidth="1"/>
    <col min="13574" max="13574" width="17.85546875" style="11" bestFit="1" customWidth="1"/>
    <col min="13575" max="13824" width="9.140625" style="11"/>
    <col min="13825" max="13825" width="4" style="11" bestFit="1" customWidth="1"/>
    <col min="13826" max="13826" width="26.85546875" style="11" bestFit="1" customWidth="1"/>
    <col min="13827" max="13827" width="13.85546875" style="11" bestFit="1" customWidth="1"/>
    <col min="13828" max="13828" width="39.140625" style="11" customWidth="1"/>
    <col min="13829" max="13829" width="32.140625" style="11" customWidth="1"/>
    <col min="13830" max="13830" width="17.85546875" style="11" bestFit="1" customWidth="1"/>
    <col min="13831" max="14080" width="9.140625" style="11"/>
    <col min="14081" max="14081" width="4" style="11" bestFit="1" customWidth="1"/>
    <col min="14082" max="14082" width="26.85546875" style="11" bestFit="1" customWidth="1"/>
    <col min="14083" max="14083" width="13.85546875" style="11" bestFit="1" customWidth="1"/>
    <col min="14084" max="14084" width="39.140625" style="11" customWidth="1"/>
    <col min="14085" max="14085" width="32.140625" style="11" customWidth="1"/>
    <col min="14086" max="14086" width="17.85546875" style="11" bestFit="1" customWidth="1"/>
    <col min="14087" max="14336" width="9.140625" style="11"/>
    <col min="14337" max="14337" width="4" style="11" bestFit="1" customWidth="1"/>
    <col min="14338" max="14338" width="26.85546875" style="11" bestFit="1" customWidth="1"/>
    <col min="14339" max="14339" width="13.85546875" style="11" bestFit="1" customWidth="1"/>
    <col min="14340" max="14340" width="39.140625" style="11" customWidth="1"/>
    <col min="14341" max="14341" width="32.140625" style="11" customWidth="1"/>
    <col min="14342" max="14342" width="17.85546875" style="11" bestFit="1" customWidth="1"/>
    <col min="14343" max="14592" width="9.140625" style="11"/>
    <col min="14593" max="14593" width="4" style="11" bestFit="1" customWidth="1"/>
    <col min="14594" max="14594" width="26.85546875" style="11" bestFit="1" customWidth="1"/>
    <col min="14595" max="14595" width="13.85546875" style="11" bestFit="1" customWidth="1"/>
    <col min="14596" max="14596" width="39.140625" style="11" customWidth="1"/>
    <col min="14597" max="14597" width="32.140625" style="11" customWidth="1"/>
    <col min="14598" max="14598" width="17.85546875" style="11" bestFit="1" customWidth="1"/>
    <col min="14599" max="14848" width="9.140625" style="11"/>
    <col min="14849" max="14849" width="4" style="11" bestFit="1" customWidth="1"/>
    <col min="14850" max="14850" width="26.85546875" style="11" bestFit="1" customWidth="1"/>
    <col min="14851" max="14851" width="13.85546875" style="11" bestFit="1" customWidth="1"/>
    <col min="14852" max="14852" width="39.140625" style="11" customWidth="1"/>
    <col min="14853" max="14853" width="32.140625" style="11" customWidth="1"/>
    <col min="14854" max="14854" width="17.85546875" style="11" bestFit="1" customWidth="1"/>
    <col min="14855" max="15104" width="9.140625" style="11"/>
    <col min="15105" max="15105" width="4" style="11" bestFit="1" customWidth="1"/>
    <col min="15106" max="15106" width="26.85546875" style="11" bestFit="1" customWidth="1"/>
    <col min="15107" max="15107" width="13.85546875" style="11" bestFit="1" customWidth="1"/>
    <col min="15108" max="15108" width="39.140625" style="11" customWidth="1"/>
    <col min="15109" max="15109" width="32.140625" style="11" customWidth="1"/>
    <col min="15110" max="15110" width="17.85546875" style="11" bestFit="1" customWidth="1"/>
    <col min="15111" max="15360" width="9.140625" style="11"/>
    <col min="15361" max="15361" width="4" style="11" bestFit="1" customWidth="1"/>
    <col min="15362" max="15362" width="26.85546875" style="11" bestFit="1" customWidth="1"/>
    <col min="15363" max="15363" width="13.85546875" style="11" bestFit="1" customWidth="1"/>
    <col min="15364" max="15364" width="39.140625" style="11" customWidth="1"/>
    <col min="15365" max="15365" width="32.140625" style="11" customWidth="1"/>
    <col min="15366" max="15366" width="17.85546875" style="11" bestFit="1" customWidth="1"/>
    <col min="15367" max="15616" width="9.140625" style="11"/>
    <col min="15617" max="15617" width="4" style="11" bestFit="1" customWidth="1"/>
    <col min="15618" max="15618" width="26.85546875" style="11" bestFit="1" customWidth="1"/>
    <col min="15619" max="15619" width="13.85546875" style="11" bestFit="1" customWidth="1"/>
    <col min="15620" max="15620" width="39.140625" style="11" customWidth="1"/>
    <col min="15621" max="15621" width="32.140625" style="11" customWidth="1"/>
    <col min="15622" max="15622" width="17.85546875" style="11" bestFit="1" customWidth="1"/>
    <col min="15623" max="15872" width="9.140625" style="11"/>
    <col min="15873" max="15873" width="4" style="11" bestFit="1" customWidth="1"/>
    <col min="15874" max="15874" width="26.85546875" style="11" bestFit="1" customWidth="1"/>
    <col min="15875" max="15875" width="13.85546875" style="11" bestFit="1" customWidth="1"/>
    <col min="15876" max="15876" width="39.140625" style="11" customWidth="1"/>
    <col min="15877" max="15877" width="32.140625" style="11" customWidth="1"/>
    <col min="15878" max="15878" width="17.85546875" style="11" bestFit="1" customWidth="1"/>
    <col min="15879" max="16128" width="9.140625" style="11"/>
    <col min="16129" max="16129" width="4" style="11" bestFit="1" customWidth="1"/>
    <col min="16130" max="16130" width="26.85546875" style="11" bestFit="1" customWidth="1"/>
    <col min="16131" max="16131" width="13.85546875" style="11" bestFit="1" customWidth="1"/>
    <col min="16132" max="16132" width="39.140625" style="11" customWidth="1"/>
    <col min="16133" max="16133" width="32.140625" style="11" customWidth="1"/>
    <col min="16134" max="16134" width="17.85546875" style="11" bestFit="1" customWidth="1"/>
    <col min="16135" max="16384" width="9.140625" style="11"/>
  </cols>
  <sheetData>
    <row r="1" spans="1:6" s="9" customFormat="1" x14ac:dyDescent="0.25">
      <c r="A1" s="17"/>
      <c r="B1" s="10" t="s">
        <v>20</v>
      </c>
      <c r="C1" s="10" t="s">
        <v>21</v>
      </c>
      <c r="D1" s="10" t="s">
        <v>22</v>
      </c>
      <c r="E1" s="10" t="s">
        <v>23</v>
      </c>
      <c r="F1" s="10" t="s">
        <v>24</v>
      </c>
    </row>
    <row r="2" spans="1:6" s="9" customFormat="1" x14ac:dyDescent="0.25">
      <c r="A2" s="18">
        <v>1</v>
      </c>
      <c r="B2" s="11" t="s">
        <v>25</v>
      </c>
      <c r="C2" s="12" t="s">
        <v>18</v>
      </c>
      <c r="D2" s="11" t="s">
        <v>26</v>
      </c>
      <c r="E2" s="11" t="s">
        <v>27</v>
      </c>
      <c r="F2" s="13">
        <v>75743567000157</v>
      </c>
    </row>
    <row r="3" spans="1:6" x14ac:dyDescent="0.25">
      <c r="A3" s="18">
        <f>A2+1</f>
        <v>2</v>
      </c>
      <c r="B3" s="11" t="s">
        <v>28</v>
      </c>
      <c r="C3" s="12" t="s">
        <v>29</v>
      </c>
      <c r="D3" s="11" t="s">
        <v>30</v>
      </c>
      <c r="E3" s="11" t="s">
        <v>31</v>
      </c>
      <c r="F3" s="13">
        <v>76105642000117</v>
      </c>
    </row>
    <row r="4" spans="1:6" x14ac:dyDescent="0.25">
      <c r="A4" s="18">
        <f t="shared" ref="A4:A67" si="0">A3+1</f>
        <v>3</v>
      </c>
      <c r="B4" s="11" t="s">
        <v>32</v>
      </c>
      <c r="C4" s="12" t="s">
        <v>29</v>
      </c>
      <c r="D4" s="11" t="s">
        <v>30</v>
      </c>
      <c r="E4" s="11" t="s">
        <v>31</v>
      </c>
      <c r="F4" s="13">
        <v>76105667000110</v>
      </c>
    </row>
    <row r="5" spans="1:6" x14ac:dyDescent="0.25">
      <c r="A5" s="18">
        <f t="shared" si="0"/>
        <v>4</v>
      </c>
      <c r="B5" s="11" t="s">
        <v>33</v>
      </c>
      <c r="C5" s="12" t="s">
        <v>29</v>
      </c>
      <c r="D5" s="11" t="s">
        <v>30</v>
      </c>
      <c r="E5" s="11" t="s">
        <v>31</v>
      </c>
      <c r="F5" s="13">
        <v>76105659000174</v>
      </c>
    </row>
    <row r="6" spans="1:6" x14ac:dyDescent="0.25">
      <c r="A6" s="18">
        <f t="shared" si="0"/>
        <v>5</v>
      </c>
      <c r="B6" s="11" t="s">
        <v>34</v>
      </c>
      <c r="C6" s="12" t="s">
        <v>35</v>
      </c>
      <c r="D6" s="11" t="s">
        <v>36</v>
      </c>
      <c r="E6" s="11" t="s">
        <v>37</v>
      </c>
      <c r="F6" s="13">
        <v>78069143000147</v>
      </c>
    </row>
    <row r="7" spans="1:6" x14ac:dyDescent="0.25">
      <c r="A7" s="18">
        <f t="shared" si="0"/>
        <v>6</v>
      </c>
      <c r="B7" s="11" t="s">
        <v>38</v>
      </c>
      <c r="C7" s="12" t="s">
        <v>39</v>
      </c>
      <c r="D7" s="11" t="s">
        <v>40</v>
      </c>
      <c r="E7" s="11" t="s">
        <v>41</v>
      </c>
      <c r="F7" s="13">
        <v>95640736000130</v>
      </c>
    </row>
    <row r="8" spans="1:6" x14ac:dyDescent="0.25">
      <c r="A8" s="18">
        <f t="shared" si="0"/>
        <v>7</v>
      </c>
      <c r="B8" s="11" t="s">
        <v>42</v>
      </c>
      <c r="C8" s="12" t="s">
        <v>39</v>
      </c>
      <c r="D8" s="11" t="s">
        <v>43</v>
      </c>
      <c r="E8" s="11" t="s">
        <v>41</v>
      </c>
      <c r="F8" s="13">
        <v>76279967000116</v>
      </c>
    </row>
    <row r="9" spans="1:6" x14ac:dyDescent="0.25">
      <c r="A9" s="18">
        <f t="shared" si="0"/>
        <v>8</v>
      </c>
      <c r="B9" s="11" t="s">
        <v>44</v>
      </c>
      <c r="C9" s="12" t="s">
        <v>39</v>
      </c>
      <c r="D9" s="11" t="s">
        <v>40</v>
      </c>
      <c r="E9" s="11" t="s">
        <v>41</v>
      </c>
      <c r="F9" s="13">
        <v>76247352000108</v>
      </c>
    </row>
    <row r="10" spans="1:6" x14ac:dyDescent="0.25">
      <c r="A10" s="18">
        <f t="shared" si="0"/>
        <v>9</v>
      </c>
      <c r="B10" s="11" t="s">
        <v>45</v>
      </c>
      <c r="C10" s="12" t="s">
        <v>39</v>
      </c>
      <c r="D10" s="11" t="s">
        <v>40</v>
      </c>
      <c r="E10" s="11" t="s">
        <v>41</v>
      </c>
      <c r="F10" s="13">
        <v>81478059000191</v>
      </c>
    </row>
    <row r="11" spans="1:6" x14ac:dyDescent="0.25">
      <c r="A11" s="18">
        <f t="shared" si="0"/>
        <v>10</v>
      </c>
      <c r="B11" s="11" t="s">
        <v>46</v>
      </c>
      <c r="C11" s="12" t="s">
        <v>18</v>
      </c>
      <c r="D11" s="11" t="s">
        <v>47</v>
      </c>
      <c r="E11" s="11" t="s">
        <v>27</v>
      </c>
      <c r="F11" s="13">
        <v>75132860000188</v>
      </c>
    </row>
    <row r="12" spans="1:6" x14ac:dyDescent="0.25">
      <c r="A12" s="18">
        <f t="shared" si="0"/>
        <v>11</v>
      </c>
      <c r="B12" s="11" t="s">
        <v>48</v>
      </c>
      <c r="C12" s="12" t="s">
        <v>39</v>
      </c>
      <c r="D12" s="11" t="s">
        <v>43</v>
      </c>
      <c r="E12" s="11" t="s">
        <v>41</v>
      </c>
      <c r="F12" s="13">
        <v>75475038000110</v>
      </c>
    </row>
    <row r="13" spans="1:6" x14ac:dyDescent="0.25">
      <c r="A13" s="18">
        <f t="shared" si="0"/>
        <v>12</v>
      </c>
      <c r="B13" s="11" t="s">
        <v>49</v>
      </c>
      <c r="C13" s="12" t="s">
        <v>50</v>
      </c>
      <c r="D13" s="11" t="s">
        <v>51</v>
      </c>
      <c r="E13" s="11" t="s">
        <v>52</v>
      </c>
      <c r="F13" s="13">
        <v>77817054000179</v>
      </c>
    </row>
    <row r="14" spans="1:6" x14ac:dyDescent="0.25">
      <c r="A14" s="18">
        <f t="shared" si="0"/>
        <v>13</v>
      </c>
      <c r="B14" s="11" t="s">
        <v>53</v>
      </c>
      <c r="C14" s="12" t="s">
        <v>54</v>
      </c>
      <c r="D14" s="11" t="s">
        <v>55</v>
      </c>
      <c r="E14" s="11" t="s">
        <v>56</v>
      </c>
      <c r="F14" s="13">
        <v>95594800000194</v>
      </c>
    </row>
    <row r="15" spans="1:6" x14ac:dyDescent="0.25">
      <c r="A15" s="18">
        <f t="shared" si="0"/>
        <v>14</v>
      </c>
      <c r="B15" s="11" t="s">
        <v>57</v>
      </c>
      <c r="C15" s="12" t="s">
        <v>18</v>
      </c>
      <c r="D15" s="11" t="s">
        <v>26</v>
      </c>
      <c r="E15" s="11" t="s">
        <v>27</v>
      </c>
      <c r="F15" s="13">
        <v>76235761000194</v>
      </c>
    </row>
    <row r="16" spans="1:6" x14ac:dyDescent="0.25">
      <c r="A16" s="18">
        <f t="shared" si="0"/>
        <v>15</v>
      </c>
      <c r="B16" s="11" t="s">
        <v>58</v>
      </c>
      <c r="C16" s="12" t="s">
        <v>39</v>
      </c>
      <c r="D16" s="11" t="s">
        <v>59</v>
      </c>
      <c r="E16" s="11" t="s">
        <v>41</v>
      </c>
      <c r="F16" s="13">
        <v>95642286000115</v>
      </c>
    </row>
    <row r="17" spans="1:6" x14ac:dyDescent="0.25">
      <c r="A17" s="18">
        <f t="shared" si="0"/>
        <v>16</v>
      </c>
      <c r="B17" s="11" t="s">
        <v>60</v>
      </c>
      <c r="C17" s="12" t="s">
        <v>29</v>
      </c>
      <c r="D17" s="11" t="s">
        <v>61</v>
      </c>
      <c r="E17" s="11" t="s">
        <v>31</v>
      </c>
      <c r="F17" s="13">
        <v>76022516000107</v>
      </c>
    </row>
    <row r="18" spans="1:6" x14ac:dyDescent="0.25">
      <c r="A18" s="18">
        <f t="shared" si="0"/>
        <v>17</v>
      </c>
      <c r="B18" s="11" t="s">
        <v>62</v>
      </c>
      <c r="C18" s="12" t="s">
        <v>63</v>
      </c>
      <c r="D18" s="11" t="s">
        <v>64</v>
      </c>
      <c r="E18" s="11" t="s">
        <v>65</v>
      </c>
      <c r="F18" s="13">
        <v>76020460000143</v>
      </c>
    </row>
    <row r="19" spans="1:6" x14ac:dyDescent="0.25">
      <c r="A19" s="18">
        <f t="shared" si="0"/>
        <v>18</v>
      </c>
      <c r="B19" s="11" t="s">
        <v>66</v>
      </c>
      <c r="C19" s="12" t="s">
        <v>18</v>
      </c>
      <c r="D19" s="11" t="s">
        <v>67</v>
      </c>
      <c r="E19" s="11" t="s">
        <v>27</v>
      </c>
      <c r="F19" s="13">
        <v>75771253000168</v>
      </c>
    </row>
    <row r="20" spans="1:6" x14ac:dyDescent="0.25">
      <c r="A20" s="18">
        <f t="shared" si="0"/>
        <v>19</v>
      </c>
      <c r="B20" s="11" t="s">
        <v>68</v>
      </c>
      <c r="C20" s="12" t="s">
        <v>18</v>
      </c>
      <c r="D20" s="11" t="s">
        <v>47</v>
      </c>
      <c r="E20" s="11" t="s">
        <v>27</v>
      </c>
      <c r="F20" s="13">
        <v>76958966000106</v>
      </c>
    </row>
    <row r="21" spans="1:6" x14ac:dyDescent="0.25">
      <c r="A21" s="18">
        <f t="shared" si="0"/>
        <v>20</v>
      </c>
      <c r="B21" s="11" t="s">
        <v>69</v>
      </c>
      <c r="C21" s="12" t="s">
        <v>63</v>
      </c>
      <c r="D21" s="11" t="s">
        <v>70</v>
      </c>
      <c r="E21" s="11" t="s">
        <v>65</v>
      </c>
      <c r="F21" s="13">
        <v>75658377000131</v>
      </c>
    </row>
    <row r="22" spans="1:6" x14ac:dyDescent="0.25">
      <c r="A22" s="18">
        <f t="shared" si="0"/>
        <v>21</v>
      </c>
      <c r="B22" s="11" t="s">
        <v>71</v>
      </c>
      <c r="C22" s="12" t="s">
        <v>18</v>
      </c>
      <c r="D22" s="11" t="s">
        <v>67</v>
      </c>
      <c r="E22" s="11" t="s">
        <v>27</v>
      </c>
      <c r="F22" s="13" t="s">
        <v>72</v>
      </c>
    </row>
    <row r="23" spans="1:6" x14ac:dyDescent="0.25">
      <c r="A23" s="18">
        <f t="shared" si="0"/>
        <v>22</v>
      </c>
      <c r="B23" s="11" t="s">
        <v>73</v>
      </c>
      <c r="C23" s="12" t="s">
        <v>39</v>
      </c>
      <c r="D23" s="11" t="s">
        <v>74</v>
      </c>
      <c r="E23" s="11" t="s">
        <v>41</v>
      </c>
      <c r="F23" s="13">
        <v>75359760000199</v>
      </c>
    </row>
    <row r="24" spans="1:6" x14ac:dyDescent="0.25">
      <c r="A24" s="18">
        <f t="shared" si="0"/>
        <v>23</v>
      </c>
      <c r="B24" s="11" t="s">
        <v>75</v>
      </c>
      <c r="C24" s="12" t="s">
        <v>29</v>
      </c>
      <c r="D24" s="11" t="s">
        <v>30</v>
      </c>
      <c r="E24" s="11" t="s">
        <v>31</v>
      </c>
      <c r="F24" s="13">
        <v>76105535000199</v>
      </c>
    </row>
    <row r="25" spans="1:6" x14ac:dyDescent="0.25">
      <c r="A25" s="18">
        <f t="shared" si="0"/>
        <v>24</v>
      </c>
      <c r="B25" s="11" t="s">
        <v>76</v>
      </c>
      <c r="C25" s="12" t="s">
        <v>18</v>
      </c>
      <c r="D25" s="11" t="s">
        <v>67</v>
      </c>
      <c r="E25" s="11" t="s">
        <v>27</v>
      </c>
      <c r="F25" s="13" t="s">
        <v>77</v>
      </c>
    </row>
    <row r="26" spans="1:6" x14ac:dyDescent="0.25">
      <c r="A26" s="18">
        <f t="shared" si="0"/>
        <v>25</v>
      </c>
      <c r="B26" s="11" t="s">
        <v>78</v>
      </c>
      <c r="C26" s="12" t="s">
        <v>18</v>
      </c>
      <c r="D26" s="11" t="s">
        <v>79</v>
      </c>
      <c r="E26" s="11" t="s">
        <v>27</v>
      </c>
      <c r="F26" s="13">
        <v>76290709000130</v>
      </c>
    </row>
    <row r="27" spans="1:6" x14ac:dyDescent="0.25">
      <c r="A27" s="18">
        <f t="shared" si="0"/>
        <v>26</v>
      </c>
      <c r="B27" s="11" t="s">
        <v>80</v>
      </c>
      <c r="C27" s="12" t="s">
        <v>54</v>
      </c>
      <c r="D27" s="11" t="s">
        <v>55</v>
      </c>
      <c r="E27" s="11" t="s">
        <v>56</v>
      </c>
      <c r="F27" s="13">
        <v>76208479000118</v>
      </c>
    </row>
    <row r="28" spans="1:6" x14ac:dyDescent="0.25">
      <c r="A28" s="18">
        <f t="shared" si="0"/>
        <v>27</v>
      </c>
      <c r="B28" s="11" t="s">
        <v>81</v>
      </c>
      <c r="C28" s="12" t="s">
        <v>39</v>
      </c>
      <c r="D28" s="11" t="s">
        <v>59</v>
      </c>
      <c r="E28" s="11" t="s">
        <v>41</v>
      </c>
      <c r="F28" s="13">
        <v>75743377000130</v>
      </c>
    </row>
    <row r="29" spans="1:6" x14ac:dyDescent="0.25">
      <c r="A29" s="18">
        <f t="shared" si="0"/>
        <v>28</v>
      </c>
      <c r="B29" s="11" t="s">
        <v>82</v>
      </c>
      <c r="C29" s="12" t="s">
        <v>39</v>
      </c>
      <c r="D29" s="11" t="s">
        <v>59</v>
      </c>
      <c r="E29" s="11" t="s">
        <v>41</v>
      </c>
      <c r="F29" s="13">
        <v>75731018000162</v>
      </c>
    </row>
    <row r="30" spans="1:6" x14ac:dyDescent="0.25">
      <c r="A30" s="18">
        <f t="shared" si="0"/>
        <v>29</v>
      </c>
      <c r="B30" s="11" t="s">
        <v>83</v>
      </c>
      <c r="C30" s="12" t="s">
        <v>29</v>
      </c>
      <c r="D30" s="11" t="s">
        <v>30</v>
      </c>
      <c r="E30" s="11" t="s">
        <v>31</v>
      </c>
      <c r="F30" s="13">
        <v>76105527000142</v>
      </c>
    </row>
    <row r="31" spans="1:6" x14ac:dyDescent="0.25">
      <c r="A31" s="18">
        <f t="shared" si="0"/>
        <v>30</v>
      </c>
      <c r="B31" s="11" t="s">
        <v>84</v>
      </c>
      <c r="C31" s="12" t="s">
        <v>18</v>
      </c>
      <c r="D31" s="11" t="s">
        <v>79</v>
      </c>
      <c r="E31" s="11" t="s">
        <v>27</v>
      </c>
      <c r="F31" s="13">
        <v>76235753000148</v>
      </c>
    </row>
    <row r="32" spans="1:6" x14ac:dyDescent="0.25">
      <c r="A32" s="18">
        <f t="shared" si="0"/>
        <v>31</v>
      </c>
      <c r="B32" s="11" t="s">
        <v>85</v>
      </c>
      <c r="C32" s="12" t="s">
        <v>39</v>
      </c>
      <c r="D32" s="11" t="s">
        <v>74</v>
      </c>
      <c r="E32" s="11" t="s">
        <v>41</v>
      </c>
      <c r="F32" s="13">
        <v>76950062000126</v>
      </c>
    </row>
    <row r="33" spans="1:6" x14ac:dyDescent="0.25">
      <c r="A33" s="18">
        <f t="shared" si="0"/>
        <v>32</v>
      </c>
      <c r="B33" s="11" t="s">
        <v>86</v>
      </c>
      <c r="C33" s="12" t="s">
        <v>18</v>
      </c>
      <c r="D33" s="11" t="s">
        <v>26</v>
      </c>
      <c r="E33" s="11" t="s">
        <v>27</v>
      </c>
      <c r="F33" s="13">
        <v>76407568000193</v>
      </c>
    </row>
    <row r="34" spans="1:6" x14ac:dyDescent="0.25">
      <c r="A34" s="18">
        <f t="shared" si="0"/>
        <v>33</v>
      </c>
      <c r="B34" s="11" t="s">
        <v>87</v>
      </c>
      <c r="C34" s="12" t="s">
        <v>50</v>
      </c>
      <c r="D34" s="11" t="s">
        <v>51</v>
      </c>
      <c r="E34" s="11" t="s">
        <v>52</v>
      </c>
      <c r="F34" s="13">
        <v>75666131000101</v>
      </c>
    </row>
    <row r="35" spans="1:6" x14ac:dyDescent="0.25">
      <c r="A35" s="18">
        <f t="shared" si="0"/>
        <v>34</v>
      </c>
      <c r="B35" s="11" t="s">
        <v>88</v>
      </c>
      <c r="C35" s="12" t="s">
        <v>50</v>
      </c>
      <c r="D35" s="11" t="s">
        <v>51</v>
      </c>
      <c r="E35" s="11" t="s">
        <v>52</v>
      </c>
      <c r="F35" s="13" t="s">
        <v>89</v>
      </c>
    </row>
    <row r="36" spans="1:6" x14ac:dyDescent="0.25">
      <c r="A36" s="18">
        <f t="shared" si="0"/>
        <v>35</v>
      </c>
      <c r="B36" s="11" t="s">
        <v>90</v>
      </c>
      <c r="C36" s="12" t="s">
        <v>18</v>
      </c>
      <c r="D36" s="11" t="s">
        <v>47</v>
      </c>
      <c r="E36" s="11" t="s">
        <v>27</v>
      </c>
      <c r="F36" s="13">
        <v>76245067000158</v>
      </c>
    </row>
    <row r="37" spans="1:6" x14ac:dyDescent="0.25">
      <c r="A37" s="18">
        <f t="shared" si="0"/>
        <v>36</v>
      </c>
      <c r="B37" s="11" t="s">
        <v>91</v>
      </c>
      <c r="C37" s="12" t="s">
        <v>35</v>
      </c>
      <c r="D37" s="11" t="s">
        <v>64</v>
      </c>
      <c r="E37" s="11" t="s">
        <v>37</v>
      </c>
      <c r="F37" s="13">
        <v>81648859000103</v>
      </c>
    </row>
    <row r="38" spans="1:6" x14ac:dyDescent="0.25">
      <c r="A38" s="18">
        <f t="shared" si="0"/>
        <v>37</v>
      </c>
      <c r="B38" s="11" t="s">
        <v>92</v>
      </c>
      <c r="C38" s="12" t="s">
        <v>39</v>
      </c>
      <c r="D38" s="11" t="s">
        <v>74</v>
      </c>
      <c r="E38" s="11" t="s">
        <v>41</v>
      </c>
      <c r="F38" s="13">
        <v>76217017000167</v>
      </c>
    </row>
    <row r="39" spans="1:6" x14ac:dyDescent="0.25">
      <c r="A39" s="18">
        <f t="shared" si="0"/>
        <v>38</v>
      </c>
      <c r="B39" s="11" t="s">
        <v>93</v>
      </c>
      <c r="C39" s="12" t="s">
        <v>50</v>
      </c>
      <c r="D39" s="11" t="s">
        <v>51</v>
      </c>
      <c r="E39" s="11" t="s">
        <v>52</v>
      </c>
      <c r="F39" s="13">
        <v>95589255000148</v>
      </c>
    </row>
    <row r="40" spans="1:6" x14ac:dyDescent="0.25">
      <c r="A40" s="18">
        <f t="shared" si="0"/>
        <v>39</v>
      </c>
      <c r="B40" s="11" t="s">
        <v>94</v>
      </c>
      <c r="C40" s="12" t="s">
        <v>35</v>
      </c>
      <c r="D40" s="11" t="s">
        <v>36</v>
      </c>
      <c r="E40" s="11" t="s">
        <v>37</v>
      </c>
      <c r="F40" s="13" t="s">
        <v>95</v>
      </c>
    </row>
    <row r="41" spans="1:6" x14ac:dyDescent="0.25">
      <c r="A41" s="18">
        <f t="shared" si="0"/>
        <v>40</v>
      </c>
      <c r="B41" s="11" t="s">
        <v>96</v>
      </c>
      <c r="C41" s="12" t="s">
        <v>54</v>
      </c>
      <c r="D41" s="11" t="s">
        <v>55</v>
      </c>
      <c r="E41" s="11" t="s">
        <v>56</v>
      </c>
      <c r="F41" s="13">
        <v>78121985000109</v>
      </c>
    </row>
    <row r="42" spans="1:6" x14ac:dyDescent="0.25">
      <c r="A42" s="18">
        <f t="shared" si="0"/>
        <v>41</v>
      </c>
      <c r="B42" s="11" t="s">
        <v>97</v>
      </c>
      <c r="C42" s="12" t="s">
        <v>29</v>
      </c>
      <c r="D42" s="11" t="s">
        <v>30</v>
      </c>
      <c r="E42" s="11" t="s">
        <v>31</v>
      </c>
      <c r="F42" s="13">
        <v>76105592000178</v>
      </c>
    </row>
    <row r="43" spans="1:6" x14ac:dyDescent="0.25">
      <c r="A43" s="18">
        <f t="shared" si="0"/>
        <v>42</v>
      </c>
      <c r="B43" s="11" t="s">
        <v>98</v>
      </c>
      <c r="C43" s="12" t="s">
        <v>50</v>
      </c>
      <c r="D43" s="11" t="s">
        <v>51</v>
      </c>
      <c r="E43" s="11" t="s">
        <v>52</v>
      </c>
      <c r="F43" s="13" t="s">
        <v>99</v>
      </c>
    </row>
    <row r="44" spans="1:6" x14ac:dyDescent="0.25">
      <c r="A44" s="18">
        <f t="shared" si="0"/>
        <v>43</v>
      </c>
      <c r="B44" s="11" t="s">
        <v>100</v>
      </c>
      <c r="C44" s="12" t="s">
        <v>18</v>
      </c>
      <c r="D44" s="11" t="s">
        <v>67</v>
      </c>
      <c r="E44" s="11" t="s">
        <v>27</v>
      </c>
      <c r="F44" s="13">
        <v>75771261000104</v>
      </c>
    </row>
    <row r="45" spans="1:6" x14ac:dyDescent="0.25">
      <c r="A45" s="18">
        <f t="shared" si="0"/>
        <v>44</v>
      </c>
      <c r="B45" s="11" t="s">
        <v>101</v>
      </c>
      <c r="C45" s="12" t="s">
        <v>50</v>
      </c>
      <c r="D45" s="11" t="s">
        <v>51</v>
      </c>
      <c r="E45" s="11" t="s">
        <v>52</v>
      </c>
      <c r="F45" s="13">
        <v>80874100000186</v>
      </c>
    </row>
    <row r="46" spans="1:6" x14ac:dyDescent="0.25">
      <c r="A46" s="18">
        <f t="shared" si="0"/>
        <v>45</v>
      </c>
      <c r="B46" s="11" t="s">
        <v>102</v>
      </c>
      <c r="C46" s="12" t="s">
        <v>18</v>
      </c>
      <c r="D46" s="11" t="s">
        <v>67</v>
      </c>
      <c r="E46" s="11" t="s">
        <v>27</v>
      </c>
      <c r="F46" s="13">
        <v>75740829000120</v>
      </c>
    </row>
    <row r="47" spans="1:6" x14ac:dyDescent="0.25">
      <c r="A47" s="18">
        <f t="shared" si="0"/>
        <v>46</v>
      </c>
      <c r="B47" s="11" t="s">
        <v>103</v>
      </c>
      <c r="C47" s="12" t="s">
        <v>54</v>
      </c>
      <c r="D47" s="11" t="s">
        <v>55</v>
      </c>
      <c r="E47" s="11" t="s">
        <v>56</v>
      </c>
      <c r="F47" s="13">
        <v>78121902000173</v>
      </c>
    </row>
    <row r="48" spans="1:6" x14ac:dyDescent="0.25">
      <c r="A48" s="18">
        <f t="shared" si="0"/>
        <v>47</v>
      </c>
      <c r="B48" s="11" t="s">
        <v>104</v>
      </c>
      <c r="C48" s="12" t="s">
        <v>39</v>
      </c>
      <c r="D48" s="11" t="s">
        <v>40</v>
      </c>
      <c r="E48" s="11" t="s">
        <v>41</v>
      </c>
      <c r="F48" s="13">
        <v>95640520000175</v>
      </c>
    </row>
    <row r="49" spans="1:6" x14ac:dyDescent="0.25">
      <c r="A49" s="18">
        <f t="shared" si="0"/>
        <v>48</v>
      </c>
      <c r="B49" s="11" t="s">
        <v>105</v>
      </c>
      <c r="C49" s="12" t="s">
        <v>18</v>
      </c>
      <c r="D49" s="11" t="s">
        <v>47</v>
      </c>
      <c r="E49" s="11" t="s">
        <v>27</v>
      </c>
      <c r="F49" s="13">
        <v>75845545000106</v>
      </c>
    </row>
    <row r="50" spans="1:6" x14ac:dyDescent="0.25">
      <c r="A50" s="18">
        <f t="shared" si="0"/>
        <v>49</v>
      </c>
      <c r="B50" s="11" t="s">
        <v>106</v>
      </c>
      <c r="C50" s="12" t="s">
        <v>54</v>
      </c>
      <c r="D50" s="11" t="s">
        <v>55</v>
      </c>
      <c r="E50" s="11" t="s">
        <v>56</v>
      </c>
      <c r="F50" s="13">
        <v>78121878000172</v>
      </c>
    </row>
    <row r="51" spans="1:6" x14ac:dyDescent="0.25">
      <c r="A51" s="18">
        <f t="shared" si="0"/>
        <v>50</v>
      </c>
      <c r="B51" s="11" t="s">
        <v>107</v>
      </c>
      <c r="C51" s="12" t="s">
        <v>39</v>
      </c>
      <c r="D51" s="11" t="s">
        <v>40</v>
      </c>
      <c r="E51" s="11" t="s">
        <v>41</v>
      </c>
      <c r="F51" s="13">
        <v>95640652000105</v>
      </c>
    </row>
    <row r="52" spans="1:6" x14ac:dyDescent="0.25">
      <c r="A52" s="18">
        <f t="shared" si="0"/>
        <v>51</v>
      </c>
      <c r="B52" s="11" t="s">
        <v>108</v>
      </c>
      <c r="C52" s="12" t="s">
        <v>18</v>
      </c>
      <c r="D52" s="11" t="s">
        <v>67</v>
      </c>
      <c r="E52" s="11" t="s">
        <v>27</v>
      </c>
      <c r="F52" s="13">
        <v>75771279000106</v>
      </c>
    </row>
    <row r="53" spans="1:6" x14ac:dyDescent="0.25">
      <c r="A53" s="18">
        <f t="shared" si="0"/>
        <v>52</v>
      </c>
      <c r="B53" s="11" t="s">
        <v>109</v>
      </c>
      <c r="C53" s="12" t="s">
        <v>18</v>
      </c>
      <c r="D53" s="11" t="s">
        <v>26</v>
      </c>
      <c r="E53" s="11" t="s">
        <v>27</v>
      </c>
      <c r="F53" s="13">
        <v>75442756000190</v>
      </c>
    </row>
    <row r="54" spans="1:6" x14ac:dyDescent="0.25">
      <c r="A54" s="18">
        <f t="shared" si="0"/>
        <v>53</v>
      </c>
      <c r="B54" s="11" t="s">
        <v>110</v>
      </c>
      <c r="C54" s="12" t="s">
        <v>18</v>
      </c>
      <c r="D54" s="11" t="s">
        <v>47</v>
      </c>
      <c r="E54" s="11" t="s">
        <v>27</v>
      </c>
      <c r="F54" s="13">
        <v>75732057000184</v>
      </c>
    </row>
    <row r="55" spans="1:6" x14ac:dyDescent="0.25">
      <c r="A55" s="18">
        <f t="shared" si="0"/>
        <v>54</v>
      </c>
      <c r="B55" s="11" t="s">
        <v>111</v>
      </c>
      <c r="C55" s="12" t="s">
        <v>18</v>
      </c>
      <c r="D55" s="11" t="s">
        <v>67</v>
      </c>
      <c r="E55" s="11" t="s">
        <v>27</v>
      </c>
      <c r="F55" s="13">
        <v>75771287000152</v>
      </c>
    </row>
    <row r="56" spans="1:6" x14ac:dyDescent="0.25">
      <c r="A56" s="18">
        <f t="shared" si="0"/>
        <v>55</v>
      </c>
      <c r="B56" s="11" t="s">
        <v>112</v>
      </c>
      <c r="C56" s="12" t="s">
        <v>39</v>
      </c>
      <c r="D56" s="11" t="s">
        <v>74</v>
      </c>
      <c r="E56" s="11" t="s">
        <v>41</v>
      </c>
      <c r="F56" s="13">
        <v>76950070000172</v>
      </c>
    </row>
    <row r="57" spans="1:6" x14ac:dyDescent="0.25">
      <c r="A57" s="18">
        <f t="shared" si="0"/>
        <v>56</v>
      </c>
      <c r="B57" s="11" t="s">
        <v>113</v>
      </c>
      <c r="C57" s="12" t="s">
        <v>35</v>
      </c>
      <c r="D57" s="11" t="s">
        <v>36</v>
      </c>
      <c r="E57" s="11" t="s">
        <v>37</v>
      </c>
      <c r="F57" s="13">
        <v>1611489000109</v>
      </c>
    </row>
    <row r="58" spans="1:6" x14ac:dyDescent="0.25">
      <c r="A58" s="18">
        <f t="shared" si="0"/>
        <v>57</v>
      </c>
      <c r="B58" s="11" t="s">
        <v>114</v>
      </c>
      <c r="C58" s="12" t="s">
        <v>29</v>
      </c>
      <c r="D58" s="11" t="s">
        <v>30</v>
      </c>
      <c r="E58" s="11" t="s">
        <v>31</v>
      </c>
      <c r="F58" s="13">
        <v>76105600000186</v>
      </c>
    </row>
    <row r="59" spans="1:6" x14ac:dyDescent="0.25">
      <c r="A59" s="18">
        <f t="shared" si="0"/>
        <v>58</v>
      </c>
      <c r="B59" s="11" t="s">
        <v>115</v>
      </c>
      <c r="C59" s="12" t="s">
        <v>54</v>
      </c>
      <c r="D59" s="11" t="s">
        <v>55</v>
      </c>
      <c r="E59" s="11" t="s">
        <v>56</v>
      </c>
      <c r="F59" s="13">
        <v>80869621000145</v>
      </c>
    </row>
    <row r="60" spans="1:6" x14ac:dyDescent="0.25">
      <c r="A60" s="18">
        <f t="shared" si="0"/>
        <v>59</v>
      </c>
      <c r="B60" s="11" t="s">
        <v>116</v>
      </c>
      <c r="C60" s="12" t="s">
        <v>29</v>
      </c>
      <c r="D60" s="11" t="s">
        <v>117</v>
      </c>
      <c r="E60" s="11" t="s">
        <v>31</v>
      </c>
      <c r="F60" s="13">
        <v>76002658000102</v>
      </c>
    </row>
    <row r="61" spans="1:6" x14ac:dyDescent="0.25">
      <c r="A61" s="18">
        <f t="shared" si="0"/>
        <v>60</v>
      </c>
      <c r="B61" s="11" t="s">
        <v>118</v>
      </c>
      <c r="C61" s="12" t="s">
        <v>29</v>
      </c>
      <c r="D61" s="11" t="s">
        <v>30</v>
      </c>
      <c r="E61" s="11" t="s">
        <v>31</v>
      </c>
      <c r="F61" s="13">
        <v>76105618000188</v>
      </c>
    </row>
    <row r="62" spans="1:6" x14ac:dyDescent="0.25">
      <c r="A62" s="18">
        <f t="shared" si="0"/>
        <v>61</v>
      </c>
      <c r="B62" s="11" t="s">
        <v>119</v>
      </c>
      <c r="C62" s="12" t="s">
        <v>29</v>
      </c>
      <c r="D62" s="11" t="s">
        <v>30</v>
      </c>
      <c r="E62" s="11" t="s">
        <v>31</v>
      </c>
      <c r="F62" s="13" t="s">
        <v>120</v>
      </c>
    </row>
    <row r="63" spans="1:6" x14ac:dyDescent="0.25">
      <c r="A63" s="18">
        <f t="shared" si="0"/>
        <v>62</v>
      </c>
      <c r="B63" s="14" t="s">
        <v>121</v>
      </c>
      <c r="C63" s="15" t="s">
        <v>35</v>
      </c>
      <c r="D63" s="14" t="s">
        <v>74</v>
      </c>
      <c r="E63" s="14" t="s">
        <v>41</v>
      </c>
      <c r="F63" s="16">
        <v>75904524000106</v>
      </c>
    </row>
    <row r="64" spans="1:6" x14ac:dyDescent="0.25">
      <c r="A64" s="18">
        <f t="shared" si="0"/>
        <v>63</v>
      </c>
      <c r="B64" s="11" t="s">
        <v>122</v>
      </c>
      <c r="C64" s="12" t="s">
        <v>35</v>
      </c>
      <c r="D64" s="11" t="s">
        <v>36</v>
      </c>
      <c r="E64" s="11" t="s">
        <v>37</v>
      </c>
      <c r="F64" s="13">
        <v>76175926000180</v>
      </c>
    </row>
    <row r="65" spans="1:6" x14ac:dyDescent="0.25">
      <c r="A65" s="18">
        <f t="shared" si="0"/>
        <v>64</v>
      </c>
      <c r="B65" s="11" t="s">
        <v>123</v>
      </c>
      <c r="C65" s="12" t="s">
        <v>35</v>
      </c>
      <c r="D65" s="11" t="s">
        <v>124</v>
      </c>
      <c r="E65" s="11" t="s">
        <v>37</v>
      </c>
      <c r="F65" s="13">
        <v>95684478000194</v>
      </c>
    </row>
    <row r="66" spans="1:6" x14ac:dyDescent="0.25">
      <c r="A66" s="18">
        <f t="shared" si="0"/>
        <v>65</v>
      </c>
      <c r="B66" s="11" t="s">
        <v>125</v>
      </c>
      <c r="C66" s="12" t="s">
        <v>35</v>
      </c>
      <c r="D66" s="11" t="s">
        <v>124</v>
      </c>
      <c r="E66" s="11" t="s">
        <v>37</v>
      </c>
      <c r="F66" s="13">
        <v>78279981000145</v>
      </c>
    </row>
    <row r="67" spans="1:6" x14ac:dyDescent="0.25">
      <c r="A67" s="18">
        <f t="shared" si="0"/>
        <v>66</v>
      </c>
      <c r="B67" s="11" t="s">
        <v>126</v>
      </c>
      <c r="C67" s="12" t="s">
        <v>50</v>
      </c>
      <c r="D67" s="11" t="s">
        <v>51</v>
      </c>
      <c r="E67" s="11" t="s">
        <v>52</v>
      </c>
      <c r="F67" s="13">
        <v>75972760000160</v>
      </c>
    </row>
    <row r="68" spans="1:6" x14ac:dyDescent="0.25">
      <c r="A68" s="18">
        <f t="shared" ref="A68:A131" si="1">A67+1</f>
        <v>67</v>
      </c>
      <c r="B68" s="11" t="s">
        <v>127</v>
      </c>
      <c r="C68" s="12" t="s">
        <v>54</v>
      </c>
      <c r="D68" s="11" t="s">
        <v>55</v>
      </c>
      <c r="E68" s="11" t="s">
        <v>56</v>
      </c>
      <c r="F68" s="13">
        <v>76208834000159</v>
      </c>
    </row>
    <row r="69" spans="1:6" x14ac:dyDescent="0.25">
      <c r="A69" s="18">
        <f t="shared" si="1"/>
        <v>68</v>
      </c>
      <c r="B69" s="11" t="s">
        <v>128</v>
      </c>
      <c r="C69" s="12" t="s">
        <v>63</v>
      </c>
      <c r="D69" s="11" t="s">
        <v>70</v>
      </c>
      <c r="E69" s="11" t="s">
        <v>65</v>
      </c>
      <c r="F69" s="13" t="s">
        <v>129</v>
      </c>
    </row>
    <row r="70" spans="1:6" x14ac:dyDescent="0.25">
      <c r="A70" s="18">
        <f t="shared" si="1"/>
        <v>69</v>
      </c>
      <c r="B70" s="11" t="s">
        <v>130</v>
      </c>
      <c r="C70" s="12" t="s">
        <v>18</v>
      </c>
      <c r="D70" s="11" t="s">
        <v>26</v>
      </c>
      <c r="E70" s="11" t="s">
        <v>27</v>
      </c>
      <c r="F70" s="13">
        <v>76965789000187</v>
      </c>
    </row>
    <row r="71" spans="1:6" x14ac:dyDescent="0.25">
      <c r="A71" s="18">
        <f t="shared" si="1"/>
        <v>70</v>
      </c>
      <c r="B71" s="11" t="s">
        <v>54</v>
      </c>
      <c r="C71" s="12" t="s">
        <v>54</v>
      </c>
      <c r="D71" s="11" t="s">
        <v>55</v>
      </c>
      <c r="E71" s="11" t="s">
        <v>56</v>
      </c>
      <c r="F71" s="13">
        <v>76208867000107</v>
      </c>
    </row>
    <row r="72" spans="1:6" x14ac:dyDescent="0.25">
      <c r="A72" s="18">
        <f t="shared" si="1"/>
        <v>71</v>
      </c>
      <c r="B72" s="11" t="s">
        <v>131</v>
      </c>
      <c r="C72" s="12" t="s">
        <v>63</v>
      </c>
      <c r="D72" s="11" t="s">
        <v>70</v>
      </c>
      <c r="E72" s="11" t="s">
        <v>65</v>
      </c>
      <c r="F72" s="13">
        <v>77001311000108</v>
      </c>
    </row>
    <row r="73" spans="1:6" x14ac:dyDescent="0.25">
      <c r="A73" s="18">
        <f t="shared" si="1"/>
        <v>72</v>
      </c>
      <c r="B73" s="11" t="s">
        <v>132</v>
      </c>
      <c r="C73" s="12" t="s">
        <v>54</v>
      </c>
      <c r="D73" s="11" t="s">
        <v>55</v>
      </c>
      <c r="E73" s="11" t="s">
        <v>56</v>
      </c>
      <c r="F73" s="13">
        <v>76208842000103</v>
      </c>
    </row>
    <row r="74" spans="1:6" x14ac:dyDescent="0.25">
      <c r="A74" s="18">
        <f t="shared" si="1"/>
        <v>73</v>
      </c>
      <c r="B74" s="11" t="s">
        <v>133</v>
      </c>
      <c r="C74" s="12" t="s">
        <v>18</v>
      </c>
      <c r="D74" s="11" t="s">
        <v>47</v>
      </c>
      <c r="E74" s="11" t="s">
        <v>27</v>
      </c>
      <c r="F74" s="13">
        <v>75845503000167</v>
      </c>
    </row>
    <row r="75" spans="1:6" x14ac:dyDescent="0.25">
      <c r="A75" s="18">
        <f t="shared" si="1"/>
        <v>74</v>
      </c>
      <c r="B75" s="11" t="s">
        <v>134</v>
      </c>
      <c r="C75" s="12" t="s">
        <v>29</v>
      </c>
      <c r="D75" s="11" t="s">
        <v>30</v>
      </c>
      <c r="E75" s="11" t="s">
        <v>31</v>
      </c>
      <c r="F75" s="13">
        <v>76105626000124</v>
      </c>
    </row>
    <row r="76" spans="1:6" x14ac:dyDescent="0.25">
      <c r="A76" s="18">
        <f t="shared" si="1"/>
        <v>75</v>
      </c>
      <c r="B76" s="11" t="s">
        <v>135</v>
      </c>
      <c r="C76" s="12" t="s">
        <v>54</v>
      </c>
      <c r="D76" s="11" t="s">
        <v>55</v>
      </c>
      <c r="E76" s="11" t="s">
        <v>56</v>
      </c>
      <c r="F76" s="13">
        <v>76206473000101</v>
      </c>
    </row>
    <row r="77" spans="1:6" x14ac:dyDescent="0.25">
      <c r="A77" s="18">
        <f t="shared" si="1"/>
        <v>76</v>
      </c>
      <c r="B77" s="11" t="s">
        <v>136</v>
      </c>
      <c r="C77" s="12" t="s">
        <v>50</v>
      </c>
      <c r="D77" s="11" t="s">
        <v>51</v>
      </c>
      <c r="E77" s="11" t="s">
        <v>52</v>
      </c>
      <c r="F77" s="13">
        <v>76995414000160</v>
      </c>
    </row>
    <row r="78" spans="1:6" x14ac:dyDescent="0.25">
      <c r="A78" s="18">
        <f t="shared" si="1"/>
        <v>77</v>
      </c>
      <c r="B78" s="11" t="s">
        <v>137</v>
      </c>
      <c r="C78" s="12" t="s">
        <v>39</v>
      </c>
      <c r="D78" s="11" t="s">
        <v>40</v>
      </c>
      <c r="E78" s="11" t="s">
        <v>41</v>
      </c>
      <c r="F78" s="13">
        <v>76309806000128</v>
      </c>
    </row>
    <row r="79" spans="1:6" x14ac:dyDescent="0.25">
      <c r="A79" s="18">
        <f t="shared" si="1"/>
        <v>78</v>
      </c>
      <c r="B79" s="11" t="s">
        <v>138</v>
      </c>
      <c r="C79" s="12" t="s">
        <v>39</v>
      </c>
      <c r="D79" s="11" t="s">
        <v>40</v>
      </c>
      <c r="E79" s="11" t="s">
        <v>41</v>
      </c>
      <c r="F79" s="13">
        <v>75377200000167</v>
      </c>
    </row>
    <row r="80" spans="1:6" x14ac:dyDescent="0.25">
      <c r="A80" s="18">
        <f t="shared" si="1"/>
        <v>79</v>
      </c>
      <c r="B80" s="11" t="s">
        <v>139</v>
      </c>
      <c r="C80" s="12" t="s">
        <v>50</v>
      </c>
      <c r="D80" s="11" t="s">
        <v>51</v>
      </c>
      <c r="E80" s="11" t="s">
        <v>52</v>
      </c>
      <c r="F80" s="13">
        <v>76161199000100</v>
      </c>
    </row>
    <row r="81" spans="1:6" x14ac:dyDescent="0.25">
      <c r="A81" s="18">
        <f t="shared" si="1"/>
        <v>80</v>
      </c>
      <c r="B81" s="11" t="s">
        <v>140</v>
      </c>
      <c r="C81" s="12" t="s">
        <v>29</v>
      </c>
      <c r="D81" s="11" t="s">
        <v>30</v>
      </c>
      <c r="E81" s="11" t="s">
        <v>31</v>
      </c>
      <c r="F81" s="13">
        <v>76105634000170</v>
      </c>
    </row>
    <row r="82" spans="1:6" x14ac:dyDescent="0.25">
      <c r="A82" s="18">
        <f t="shared" si="1"/>
        <v>81</v>
      </c>
      <c r="B82" s="11" t="s">
        <v>141</v>
      </c>
      <c r="C82" s="12" t="s">
        <v>39</v>
      </c>
      <c r="D82" s="11" t="s">
        <v>59</v>
      </c>
      <c r="E82" s="11" t="s">
        <v>41</v>
      </c>
      <c r="F82" s="13">
        <v>76970326000103</v>
      </c>
    </row>
    <row r="83" spans="1:6" x14ac:dyDescent="0.25">
      <c r="A83" s="18">
        <f t="shared" si="1"/>
        <v>82</v>
      </c>
      <c r="B83" s="11" t="s">
        <v>142</v>
      </c>
      <c r="C83" s="12" t="s">
        <v>18</v>
      </c>
      <c r="D83" s="11" t="s">
        <v>79</v>
      </c>
      <c r="E83" s="11" t="s">
        <v>27</v>
      </c>
      <c r="F83" s="13">
        <v>75825828000188</v>
      </c>
    </row>
    <row r="84" spans="1:6" x14ac:dyDescent="0.25">
      <c r="A84" s="18">
        <f t="shared" si="1"/>
        <v>83</v>
      </c>
      <c r="B84" s="11" t="s">
        <v>143</v>
      </c>
      <c r="C84" s="12" t="s">
        <v>18</v>
      </c>
      <c r="D84" s="11" t="s">
        <v>26</v>
      </c>
      <c r="E84" s="11" t="s">
        <v>27</v>
      </c>
      <c r="F84" s="13">
        <v>75968412000119</v>
      </c>
    </row>
    <row r="85" spans="1:6" x14ac:dyDescent="0.25">
      <c r="A85" s="18">
        <f t="shared" si="1"/>
        <v>84</v>
      </c>
      <c r="B85" s="11" t="s">
        <v>144</v>
      </c>
      <c r="C85" s="12" t="s">
        <v>29</v>
      </c>
      <c r="D85" s="11" t="s">
        <v>30</v>
      </c>
      <c r="E85" s="11" t="s">
        <v>31</v>
      </c>
      <c r="F85" s="13">
        <v>76105519000104</v>
      </c>
    </row>
    <row r="86" spans="1:6" x14ac:dyDescent="0.25">
      <c r="A86" s="18">
        <f t="shared" si="1"/>
        <v>85</v>
      </c>
      <c r="B86" s="11" t="s">
        <v>145</v>
      </c>
      <c r="C86" s="12" t="s">
        <v>54</v>
      </c>
      <c r="D86" s="11" t="s">
        <v>55</v>
      </c>
      <c r="E86" s="11" t="s">
        <v>56</v>
      </c>
      <c r="F86" s="13">
        <v>76208826000102</v>
      </c>
    </row>
    <row r="87" spans="1:6" x14ac:dyDescent="0.25">
      <c r="A87" s="18">
        <f t="shared" si="1"/>
        <v>86</v>
      </c>
      <c r="B87" s="11" t="s">
        <v>146</v>
      </c>
      <c r="C87" s="12" t="s">
        <v>18</v>
      </c>
      <c r="D87" s="11" t="s">
        <v>79</v>
      </c>
      <c r="E87" s="11" t="s">
        <v>27</v>
      </c>
      <c r="F87" s="13">
        <v>76331941000170</v>
      </c>
    </row>
    <row r="88" spans="1:6" x14ac:dyDescent="0.25">
      <c r="A88" s="18">
        <f t="shared" si="1"/>
        <v>87</v>
      </c>
      <c r="B88" s="11" t="s">
        <v>147</v>
      </c>
      <c r="C88" s="12" t="s">
        <v>50</v>
      </c>
      <c r="D88" s="11" t="s">
        <v>51</v>
      </c>
      <c r="E88" s="11" t="s">
        <v>52</v>
      </c>
      <c r="F88" s="13" t="s">
        <v>148</v>
      </c>
    </row>
    <row r="89" spans="1:6" x14ac:dyDescent="0.25">
      <c r="A89" s="18">
        <f t="shared" si="1"/>
        <v>88</v>
      </c>
      <c r="B89" s="11" t="s">
        <v>149</v>
      </c>
      <c r="C89" s="12" t="s">
        <v>50</v>
      </c>
      <c r="D89" s="11" t="s">
        <v>51</v>
      </c>
      <c r="E89" s="11" t="s">
        <v>52</v>
      </c>
      <c r="F89" s="13">
        <v>76995455000156</v>
      </c>
    </row>
    <row r="90" spans="1:6" x14ac:dyDescent="0.25">
      <c r="A90" s="18">
        <f t="shared" si="1"/>
        <v>89</v>
      </c>
      <c r="B90" s="11" t="s">
        <v>150</v>
      </c>
      <c r="C90" s="12" t="s">
        <v>39</v>
      </c>
      <c r="D90" s="11" t="s">
        <v>74</v>
      </c>
      <c r="E90" s="11" t="s">
        <v>41</v>
      </c>
      <c r="F90" s="13">
        <v>80888662000189</v>
      </c>
    </row>
    <row r="91" spans="1:6" x14ac:dyDescent="0.25">
      <c r="A91" s="18">
        <f t="shared" si="1"/>
        <v>90</v>
      </c>
      <c r="B91" s="11" t="s">
        <v>151</v>
      </c>
      <c r="C91" s="12" t="s">
        <v>63</v>
      </c>
      <c r="D91" s="11" t="s">
        <v>64</v>
      </c>
      <c r="E91" s="11" t="s">
        <v>65</v>
      </c>
      <c r="F91" s="13">
        <v>76339688000109</v>
      </c>
    </row>
    <row r="92" spans="1:6" x14ac:dyDescent="0.25">
      <c r="A92" s="18">
        <f t="shared" si="1"/>
        <v>91</v>
      </c>
      <c r="B92" s="11" t="s">
        <v>152</v>
      </c>
      <c r="C92" s="12" t="s">
        <v>50</v>
      </c>
      <c r="D92" s="11" t="s">
        <v>51</v>
      </c>
      <c r="E92" s="11" t="s">
        <v>52</v>
      </c>
      <c r="F92" s="13">
        <v>95589230000144</v>
      </c>
    </row>
    <row r="93" spans="1:6" x14ac:dyDescent="0.25">
      <c r="A93" s="18">
        <f t="shared" si="1"/>
        <v>92</v>
      </c>
      <c r="B93" s="11" t="s">
        <v>153</v>
      </c>
      <c r="C93" s="12" t="s">
        <v>39</v>
      </c>
      <c r="D93" s="11" t="s">
        <v>40</v>
      </c>
      <c r="E93" s="11" t="s">
        <v>41</v>
      </c>
      <c r="F93" s="13">
        <v>76381854000127</v>
      </c>
    </row>
    <row r="94" spans="1:6" x14ac:dyDescent="0.25">
      <c r="A94" s="18">
        <f t="shared" si="1"/>
        <v>93</v>
      </c>
      <c r="B94" s="11" t="s">
        <v>154</v>
      </c>
      <c r="C94" s="12" t="s">
        <v>39</v>
      </c>
      <c r="D94" s="11" t="s">
        <v>43</v>
      </c>
      <c r="E94" s="11" t="s">
        <v>41</v>
      </c>
      <c r="F94" s="13">
        <v>75731034000155</v>
      </c>
    </row>
    <row r="95" spans="1:6" x14ac:dyDescent="0.25">
      <c r="A95" s="18">
        <f t="shared" si="1"/>
        <v>94</v>
      </c>
      <c r="B95" s="11" t="s">
        <v>155</v>
      </c>
      <c r="C95" s="12" t="s">
        <v>18</v>
      </c>
      <c r="D95" s="11" t="s">
        <v>67</v>
      </c>
      <c r="E95" s="11" t="s">
        <v>27</v>
      </c>
      <c r="F95" s="13" t="s">
        <v>156</v>
      </c>
    </row>
    <row r="96" spans="1:6" x14ac:dyDescent="0.25">
      <c r="A96" s="18">
        <f t="shared" si="1"/>
        <v>95</v>
      </c>
      <c r="B96" s="11" t="s">
        <v>29</v>
      </c>
      <c r="C96" s="12" t="s">
        <v>29</v>
      </c>
      <c r="D96" s="11" t="s">
        <v>30</v>
      </c>
      <c r="E96" s="11" t="s">
        <v>31</v>
      </c>
      <c r="F96" s="13">
        <v>76417005000186</v>
      </c>
    </row>
    <row r="97" spans="1:6" x14ac:dyDescent="0.25">
      <c r="A97" s="18">
        <f t="shared" si="1"/>
        <v>96</v>
      </c>
      <c r="B97" s="11" t="s">
        <v>157</v>
      </c>
      <c r="C97" s="12" t="s">
        <v>18</v>
      </c>
      <c r="D97" s="11" t="s">
        <v>79</v>
      </c>
      <c r="E97" s="11" t="s">
        <v>27</v>
      </c>
      <c r="F97" s="13">
        <v>76167725000130</v>
      </c>
    </row>
    <row r="98" spans="1:6" x14ac:dyDescent="0.25">
      <c r="A98" s="18">
        <f t="shared" si="1"/>
        <v>97</v>
      </c>
      <c r="B98" s="11" t="s">
        <v>158</v>
      </c>
      <c r="C98" s="12" t="s">
        <v>39</v>
      </c>
      <c r="D98" s="11" t="s">
        <v>43</v>
      </c>
      <c r="E98" s="11" t="s">
        <v>41</v>
      </c>
      <c r="F98" s="13">
        <v>76972082000106</v>
      </c>
    </row>
    <row r="99" spans="1:6" x14ac:dyDescent="0.25">
      <c r="A99" s="18">
        <f t="shared" si="1"/>
        <v>98</v>
      </c>
      <c r="B99" s="11" t="s">
        <v>159</v>
      </c>
      <c r="C99" s="12" t="s">
        <v>54</v>
      </c>
      <c r="D99" s="11" t="s">
        <v>55</v>
      </c>
      <c r="E99" s="11" t="s">
        <v>56</v>
      </c>
      <c r="F99" s="13">
        <v>95595120000195</v>
      </c>
    </row>
    <row r="100" spans="1:6" x14ac:dyDescent="0.25">
      <c r="A100" s="18">
        <f t="shared" si="1"/>
        <v>99</v>
      </c>
      <c r="B100" s="11" t="s">
        <v>160</v>
      </c>
      <c r="C100" s="12" t="s">
        <v>54</v>
      </c>
      <c r="D100" s="11" t="s">
        <v>55</v>
      </c>
      <c r="E100" s="11" t="s">
        <v>56</v>
      </c>
      <c r="F100" s="13">
        <v>77817476000144</v>
      </c>
    </row>
    <row r="101" spans="1:6" x14ac:dyDescent="0.25">
      <c r="A101" s="18">
        <f t="shared" si="1"/>
        <v>100</v>
      </c>
      <c r="B101" s="11" t="s">
        <v>161</v>
      </c>
      <c r="C101" s="12" t="s">
        <v>50</v>
      </c>
      <c r="D101" s="11" t="s">
        <v>51</v>
      </c>
      <c r="E101" s="11" t="s">
        <v>52</v>
      </c>
      <c r="F101" s="13">
        <v>76205640000108</v>
      </c>
    </row>
    <row r="102" spans="1:6" x14ac:dyDescent="0.25">
      <c r="A102" s="18">
        <f t="shared" si="1"/>
        <v>101</v>
      </c>
      <c r="B102" s="11" t="s">
        <v>162</v>
      </c>
      <c r="C102" s="12" t="s">
        <v>39</v>
      </c>
      <c r="D102" s="11" t="s">
        <v>40</v>
      </c>
      <c r="E102" s="11" t="s">
        <v>41</v>
      </c>
      <c r="F102" s="13">
        <v>78200110000194</v>
      </c>
    </row>
    <row r="103" spans="1:6" x14ac:dyDescent="0.25">
      <c r="A103" s="18">
        <f t="shared" si="1"/>
        <v>102</v>
      </c>
      <c r="B103" s="11" t="s">
        <v>163</v>
      </c>
      <c r="C103" s="12" t="s">
        <v>39</v>
      </c>
      <c r="D103" s="11" t="s">
        <v>59</v>
      </c>
      <c r="E103" s="11" t="s">
        <v>41</v>
      </c>
      <c r="F103" s="13">
        <v>76282714000100</v>
      </c>
    </row>
    <row r="104" spans="1:6" x14ac:dyDescent="0.25">
      <c r="A104" s="18">
        <f t="shared" si="1"/>
        <v>103</v>
      </c>
      <c r="B104" s="11" t="s">
        <v>164</v>
      </c>
      <c r="C104" s="12" t="s">
        <v>29</v>
      </c>
      <c r="D104" s="11" t="s">
        <v>30</v>
      </c>
      <c r="E104" s="11" t="s">
        <v>31</v>
      </c>
      <c r="F104" s="13">
        <v>95422911000113</v>
      </c>
    </row>
    <row r="105" spans="1:6" x14ac:dyDescent="0.25">
      <c r="A105" s="18">
        <f t="shared" si="1"/>
        <v>104</v>
      </c>
      <c r="B105" s="11" t="s">
        <v>165</v>
      </c>
      <c r="C105" s="12" t="s">
        <v>50</v>
      </c>
      <c r="D105" s="11" t="s">
        <v>51</v>
      </c>
      <c r="E105" s="11" t="s">
        <v>52</v>
      </c>
      <c r="F105" s="13">
        <v>76205657000157</v>
      </c>
    </row>
    <row r="106" spans="1:6" x14ac:dyDescent="0.25">
      <c r="A106" s="18">
        <f t="shared" si="1"/>
        <v>105</v>
      </c>
      <c r="B106" s="11" t="s">
        <v>166</v>
      </c>
      <c r="C106" s="12" t="s">
        <v>39</v>
      </c>
      <c r="D106" s="11" t="s">
        <v>74</v>
      </c>
      <c r="E106" s="11" t="s">
        <v>41</v>
      </c>
      <c r="F106" s="13">
        <v>76950039000131</v>
      </c>
    </row>
    <row r="107" spans="1:6" x14ac:dyDescent="0.25">
      <c r="A107" s="18">
        <f t="shared" si="1"/>
        <v>106</v>
      </c>
      <c r="B107" s="11" t="s">
        <v>167</v>
      </c>
      <c r="C107" s="12" t="s">
        <v>54</v>
      </c>
      <c r="D107" s="11" t="s">
        <v>55</v>
      </c>
      <c r="E107" s="11" t="s">
        <v>56</v>
      </c>
      <c r="F107" s="13">
        <v>95719449000110</v>
      </c>
    </row>
    <row r="108" spans="1:6" x14ac:dyDescent="0.25">
      <c r="A108" s="18">
        <f t="shared" si="1"/>
        <v>107</v>
      </c>
      <c r="B108" s="11" t="s">
        <v>168</v>
      </c>
      <c r="C108" s="12" t="s">
        <v>39</v>
      </c>
      <c r="D108" s="11" t="s">
        <v>40</v>
      </c>
      <c r="E108" s="11" t="s">
        <v>41</v>
      </c>
      <c r="F108" s="13" t="s">
        <v>169</v>
      </c>
    </row>
    <row r="109" spans="1:6" x14ac:dyDescent="0.25">
      <c r="A109" s="18">
        <f t="shared" si="1"/>
        <v>108</v>
      </c>
      <c r="B109" s="11" t="s">
        <v>170</v>
      </c>
      <c r="C109" s="12" t="s">
        <v>35</v>
      </c>
      <c r="D109" s="11" t="s">
        <v>124</v>
      </c>
      <c r="E109" s="11" t="s">
        <v>37</v>
      </c>
      <c r="F109" s="13" t="s">
        <v>171</v>
      </c>
    </row>
    <row r="110" spans="1:6" x14ac:dyDescent="0.25">
      <c r="A110" s="18">
        <f t="shared" si="1"/>
        <v>109</v>
      </c>
      <c r="B110" s="11" t="s">
        <v>172</v>
      </c>
      <c r="C110" s="12" t="s">
        <v>39</v>
      </c>
      <c r="D110" s="11" t="s">
        <v>74</v>
      </c>
      <c r="E110" s="11" t="s">
        <v>41</v>
      </c>
      <c r="F110" s="13">
        <v>95640124000148</v>
      </c>
    </row>
    <row r="111" spans="1:6" x14ac:dyDescent="0.25">
      <c r="A111" s="18">
        <f t="shared" si="1"/>
        <v>110</v>
      </c>
      <c r="B111" s="11" t="s">
        <v>173</v>
      </c>
      <c r="C111" s="12" t="s">
        <v>18</v>
      </c>
      <c r="D111" s="11" t="s">
        <v>67</v>
      </c>
      <c r="E111" s="11" t="s">
        <v>27</v>
      </c>
      <c r="F111" s="13">
        <v>75771295000107</v>
      </c>
    </row>
    <row r="112" spans="1:6" x14ac:dyDescent="0.25">
      <c r="A112" s="18">
        <f t="shared" si="1"/>
        <v>111</v>
      </c>
      <c r="B112" s="11" t="s">
        <v>174</v>
      </c>
      <c r="C112" s="12" t="s">
        <v>29</v>
      </c>
      <c r="D112" s="11" t="s">
        <v>30</v>
      </c>
      <c r="E112" s="11" t="s">
        <v>31</v>
      </c>
      <c r="F112" s="13">
        <v>95422986000102</v>
      </c>
    </row>
    <row r="113" spans="1:6" x14ac:dyDescent="0.25">
      <c r="A113" s="18">
        <f t="shared" si="1"/>
        <v>112</v>
      </c>
      <c r="B113" s="11" t="s">
        <v>175</v>
      </c>
      <c r="C113" s="12" t="s">
        <v>39</v>
      </c>
      <c r="D113" s="11" t="s">
        <v>74</v>
      </c>
      <c r="E113" s="11" t="s">
        <v>41</v>
      </c>
      <c r="F113" s="13">
        <v>76950021000130</v>
      </c>
    </row>
    <row r="114" spans="1:6" x14ac:dyDescent="0.25">
      <c r="A114" s="18">
        <f t="shared" si="1"/>
        <v>113</v>
      </c>
      <c r="B114" s="11" t="s">
        <v>176</v>
      </c>
      <c r="C114" s="12" t="s">
        <v>63</v>
      </c>
      <c r="D114" s="11" t="s">
        <v>177</v>
      </c>
      <c r="E114" s="11" t="s">
        <v>65</v>
      </c>
      <c r="F114" s="13" t="s">
        <v>178</v>
      </c>
    </row>
    <row r="115" spans="1:6" x14ac:dyDescent="0.25">
      <c r="A115" s="18">
        <f t="shared" si="1"/>
        <v>114</v>
      </c>
      <c r="B115" s="11" t="s">
        <v>179</v>
      </c>
      <c r="C115" s="12" t="s">
        <v>18</v>
      </c>
      <c r="D115" s="11" t="s">
        <v>26</v>
      </c>
      <c r="E115" s="11" t="s">
        <v>27</v>
      </c>
      <c r="F115" s="13">
        <v>78063732000118</v>
      </c>
    </row>
    <row r="116" spans="1:6" x14ac:dyDescent="0.25">
      <c r="A116" s="18">
        <f t="shared" si="1"/>
        <v>115</v>
      </c>
      <c r="B116" s="11" t="s">
        <v>180</v>
      </c>
      <c r="C116" s="12" t="s">
        <v>50</v>
      </c>
      <c r="D116" s="11" t="s">
        <v>51</v>
      </c>
      <c r="E116" s="11" t="s">
        <v>52</v>
      </c>
      <c r="F116" s="13">
        <v>95589271000130</v>
      </c>
    </row>
    <row r="117" spans="1:6" x14ac:dyDescent="0.25">
      <c r="A117" s="18">
        <f t="shared" si="1"/>
        <v>116</v>
      </c>
      <c r="B117" s="11" t="s">
        <v>181</v>
      </c>
      <c r="C117" s="12" t="s">
        <v>39</v>
      </c>
      <c r="D117" s="11" t="s">
        <v>59</v>
      </c>
      <c r="E117" s="11" t="s">
        <v>41</v>
      </c>
      <c r="F117" s="13">
        <v>75731000000160</v>
      </c>
    </row>
    <row r="118" spans="1:6" x14ac:dyDescent="0.25">
      <c r="A118" s="18">
        <f t="shared" si="1"/>
        <v>117</v>
      </c>
      <c r="B118" s="11" t="s">
        <v>182</v>
      </c>
      <c r="C118" s="12" t="s">
        <v>39</v>
      </c>
      <c r="D118" s="11" t="s">
        <v>59</v>
      </c>
      <c r="E118" s="11" t="s">
        <v>41</v>
      </c>
      <c r="F118" s="13">
        <v>76282706000155</v>
      </c>
    </row>
    <row r="119" spans="1:6" x14ac:dyDescent="0.25">
      <c r="A119" s="18">
        <f t="shared" si="1"/>
        <v>118</v>
      </c>
      <c r="B119" s="11" t="s">
        <v>183</v>
      </c>
      <c r="C119" s="12" t="s">
        <v>18</v>
      </c>
      <c r="D119" s="11" t="s">
        <v>47</v>
      </c>
      <c r="E119" s="11" t="s">
        <v>27</v>
      </c>
      <c r="F119" s="13">
        <v>75845495000159</v>
      </c>
    </row>
    <row r="120" spans="1:6" x14ac:dyDescent="0.25">
      <c r="A120" s="18">
        <f t="shared" si="1"/>
        <v>119</v>
      </c>
      <c r="B120" s="11" t="s">
        <v>184</v>
      </c>
      <c r="C120" s="12" t="s">
        <v>39</v>
      </c>
      <c r="D120" s="11" t="s">
        <v>59</v>
      </c>
      <c r="E120" s="11" t="s">
        <v>41</v>
      </c>
      <c r="F120" s="13">
        <v>75772400000114</v>
      </c>
    </row>
    <row r="121" spans="1:6" x14ac:dyDescent="0.25">
      <c r="A121" s="18">
        <f t="shared" si="1"/>
        <v>120</v>
      </c>
      <c r="B121" s="11" t="s">
        <v>185</v>
      </c>
      <c r="C121" s="12" t="s">
        <v>54</v>
      </c>
      <c r="D121" s="11" t="s">
        <v>55</v>
      </c>
      <c r="E121" s="11" t="s">
        <v>56</v>
      </c>
      <c r="F121" s="13">
        <v>76208495000100</v>
      </c>
    </row>
    <row r="122" spans="1:6" x14ac:dyDescent="0.25">
      <c r="A122" s="18">
        <f t="shared" si="1"/>
        <v>121</v>
      </c>
      <c r="B122" s="11" t="s">
        <v>186</v>
      </c>
      <c r="C122" s="12" t="s">
        <v>50</v>
      </c>
      <c r="D122" s="11" t="s">
        <v>55</v>
      </c>
      <c r="E122" s="11" t="s">
        <v>52</v>
      </c>
      <c r="F122" s="13">
        <v>76206606000140</v>
      </c>
    </row>
    <row r="123" spans="1:6" x14ac:dyDescent="0.25">
      <c r="A123" s="18">
        <f t="shared" si="1"/>
        <v>122</v>
      </c>
      <c r="B123" s="11" t="s">
        <v>187</v>
      </c>
      <c r="C123" s="12" t="s">
        <v>35</v>
      </c>
      <c r="D123" s="11" t="s">
        <v>124</v>
      </c>
      <c r="E123" s="11" t="s">
        <v>37</v>
      </c>
      <c r="F123" s="13" t="s">
        <v>188</v>
      </c>
    </row>
    <row r="124" spans="1:6" x14ac:dyDescent="0.25">
      <c r="A124" s="18">
        <f t="shared" si="1"/>
        <v>123</v>
      </c>
      <c r="B124" s="11" t="s">
        <v>189</v>
      </c>
      <c r="C124" s="12" t="s">
        <v>39</v>
      </c>
      <c r="D124" s="11" t="s">
        <v>40</v>
      </c>
      <c r="E124" s="11" t="s">
        <v>41</v>
      </c>
      <c r="F124" s="13">
        <v>77356665000167</v>
      </c>
    </row>
    <row r="125" spans="1:6" x14ac:dyDescent="0.25">
      <c r="A125" s="18">
        <f t="shared" si="1"/>
        <v>124</v>
      </c>
      <c r="B125" s="11" t="s">
        <v>50</v>
      </c>
      <c r="C125" s="12" t="s">
        <v>50</v>
      </c>
      <c r="D125" s="11" t="s">
        <v>51</v>
      </c>
      <c r="E125" s="11" t="s">
        <v>52</v>
      </c>
      <c r="F125" s="13">
        <v>77816510000166</v>
      </c>
    </row>
    <row r="126" spans="1:6" x14ac:dyDescent="0.25">
      <c r="A126" s="18">
        <f t="shared" si="1"/>
        <v>125</v>
      </c>
      <c r="B126" s="11" t="s">
        <v>190</v>
      </c>
      <c r="C126" s="12" t="s">
        <v>35</v>
      </c>
      <c r="D126" s="11" t="s">
        <v>64</v>
      </c>
      <c r="E126" s="11" t="s">
        <v>37</v>
      </c>
      <c r="F126" s="13">
        <v>75687681000107</v>
      </c>
    </row>
    <row r="127" spans="1:6" x14ac:dyDescent="0.25">
      <c r="A127" s="18">
        <f t="shared" si="1"/>
        <v>126</v>
      </c>
      <c r="B127" s="11" t="s">
        <v>191</v>
      </c>
      <c r="C127" s="12" t="s">
        <v>18</v>
      </c>
      <c r="D127" s="11" t="s">
        <v>67</v>
      </c>
      <c r="E127" s="11" t="s">
        <v>27</v>
      </c>
      <c r="F127" s="13">
        <v>81392656000107</v>
      </c>
    </row>
    <row r="128" spans="1:6" x14ac:dyDescent="0.25">
      <c r="A128" s="18">
        <f t="shared" si="1"/>
        <v>127</v>
      </c>
      <c r="B128" s="11" t="s">
        <v>192</v>
      </c>
      <c r="C128" s="12" t="s">
        <v>39</v>
      </c>
      <c r="D128" s="11" t="s">
        <v>74</v>
      </c>
      <c r="E128" s="11" t="s">
        <v>41</v>
      </c>
      <c r="F128" s="13">
        <v>78198975000163</v>
      </c>
    </row>
    <row r="129" spans="1:6" x14ac:dyDescent="0.25">
      <c r="A129" s="18">
        <f t="shared" si="1"/>
        <v>128</v>
      </c>
      <c r="B129" s="11" t="s">
        <v>193</v>
      </c>
      <c r="C129" s="12" t="s">
        <v>35</v>
      </c>
      <c r="D129" s="11" t="s">
        <v>124</v>
      </c>
      <c r="E129" s="11" t="s">
        <v>37</v>
      </c>
      <c r="F129" s="13" t="s">
        <v>194</v>
      </c>
    </row>
    <row r="130" spans="1:6" x14ac:dyDescent="0.25">
      <c r="A130" s="18">
        <f t="shared" si="1"/>
        <v>129</v>
      </c>
      <c r="B130" s="11" t="s">
        <v>195</v>
      </c>
      <c r="C130" s="12" t="s">
        <v>18</v>
      </c>
      <c r="D130" s="11" t="s">
        <v>67</v>
      </c>
      <c r="E130" s="11" t="s">
        <v>27</v>
      </c>
      <c r="F130" s="13">
        <v>75741348000139</v>
      </c>
    </row>
    <row r="131" spans="1:6" x14ac:dyDescent="0.25">
      <c r="A131" s="18">
        <f t="shared" si="1"/>
        <v>130</v>
      </c>
      <c r="B131" s="11" t="s">
        <v>196</v>
      </c>
      <c r="C131" s="12" t="s">
        <v>54</v>
      </c>
      <c r="D131" s="11" t="s">
        <v>55</v>
      </c>
      <c r="E131" s="11" t="s">
        <v>56</v>
      </c>
      <c r="F131" s="13">
        <v>77857183000190</v>
      </c>
    </row>
    <row r="132" spans="1:6" x14ac:dyDescent="0.25">
      <c r="A132" s="18">
        <f t="shared" ref="A132:A195" si="2">A131+1</f>
        <v>131</v>
      </c>
      <c r="B132" s="11" t="s">
        <v>197</v>
      </c>
      <c r="C132" s="12" t="s">
        <v>39</v>
      </c>
      <c r="D132" s="11" t="s">
        <v>43</v>
      </c>
      <c r="E132" s="11" t="s">
        <v>41</v>
      </c>
      <c r="F132" s="13">
        <v>76238443000187</v>
      </c>
    </row>
    <row r="133" spans="1:6" x14ac:dyDescent="0.25">
      <c r="A133" s="18">
        <f t="shared" si="2"/>
        <v>132</v>
      </c>
      <c r="B133" s="11" t="s">
        <v>198</v>
      </c>
      <c r="C133" s="12" t="s">
        <v>63</v>
      </c>
      <c r="D133" s="11" t="s">
        <v>177</v>
      </c>
      <c r="E133" s="11" t="s">
        <v>65</v>
      </c>
      <c r="F133" s="13" t="s">
        <v>199</v>
      </c>
    </row>
    <row r="134" spans="1:6" x14ac:dyDescent="0.25">
      <c r="A134" s="18">
        <f t="shared" si="2"/>
        <v>133</v>
      </c>
      <c r="B134" s="11" t="s">
        <v>200</v>
      </c>
      <c r="C134" s="12" t="s">
        <v>18</v>
      </c>
      <c r="D134" s="11" t="s">
        <v>26</v>
      </c>
      <c r="E134" s="11" t="s">
        <v>27</v>
      </c>
      <c r="F134" s="13">
        <v>75443812000100</v>
      </c>
    </row>
    <row r="135" spans="1:6" x14ac:dyDescent="0.25">
      <c r="A135" s="18">
        <f t="shared" si="2"/>
        <v>134</v>
      </c>
      <c r="B135" s="11" t="s">
        <v>201</v>
      </c>
      <c r="C135" s="12" t="s">
        <v>39</v>
      </c>
      <c r="D135" s="11" t="s">
        <v>40</v>
      </c>
      <c r="E135" s="11" t="s">
        <v>41</v>
      </c>
      <c r="F135" s="13">
        <v>75378844000170</v>
      </c>
    </row>
    <row r="136" spans="1:6" x14ac:dyDescent="0.25">
      <c r="A136" s="18">
        <f t="shared" si="2"/>
        <v>135</v>
      </c>
      <c r="B136" s="11" t="s">
        <v>202</v>
      </c>
      <c r="C136" s="12" t="s">
        <v>18</v>
      </c>
      <c r="D136" s="11" t="s">
        <v>47</v>
      </c>
      <c r="E136" s="11" t="s">
        <v>27</v>
      </c>
      <c r="F136" s="13">
        <v>75845537000151</v>
      </c>
    </row>
    <row r="137" spans="1:6" x14ac:dyDescent="0.25">
      <c r="A137" s="18">
        <f t="shared" si="2"/>
        <v>136</v>
      </c>
      <c r="B137" s="11" t="s">
        <v>203</v>
      </c>
      <c r="C137" s="12" t="s">
        <v>54</v>
      </c>
      <c r="D137" s="11" t="s">
        <v>55</v>
      </c>
      <c r="E137" s="11" t="s">
        <v>56</v>
      </c>
      <c r="F137" s="13">
        <v>76208818000166</v>
      </c>
    </row>
    <row r="138" spans="1:6" x14ac:dyDescent="0.25">
      <c r="A138" s="18">
        <f t="shared" si="2"/>
        <v>137</v>
      </c>
      <c r="B138" s="11" t="s">
        <v>35</v>
      </c>
      <c r="C138" s="12" t="s">
        <v>35</v>
      </c>
      <c r="D138" s="11" t="s">
        <v>36</v>
      </c>
      <c r="E138" s="11" t="s">
        <v>37</v>
      </c>
      <c r="F138" s="13">
        <v>76178037000176</v>
      </c>
    </row>
    <row r="139" spans="1:6" x14ac:dyDescent="0.25">
      <c r="A139" s="18">
        <f t="shared" si="2"/>
        <v>138</v>
      </c>
      <c r="B139" s="11" t="s">
        <v>204</v>
      </c>
      <c r="C139" s="12" t="s">
        <v>29</v>
      </c>
      <c r="D139" s="11" t="s">
        <v>61</v>
      </c>
      <c r="E139" s="11" t="s">
        <v>31</v>
      </c>
      <c r="F139" s="13">
        <v>76022508000152</v>
      </c>
    </row>
    <row r="140" spans="1:6" x14ac:dyDescent="0.25">
      <c r="A140" s="18">
        <f t="shared" si="2"/>
        <v>139</v>
      </c>
      <c r="B140" s="11" t="s">
        <v>205</v>
      </c>
      <c r="C140" s="12" t="s">
        <v>29</v>
      </c>
      <c r="D140" s="11" t="s">
        <v>61</v>
      </c>
      <c r="E140" s="11" t="s">
        <v>31</v>
      </c>
      <c r="F140" s="13">
        <v>76017474000108</v>
      </c>
    </row>
    <row r="141" spans="1:6" x14ac:dyDescent="0.25">
      <c r="A141" s="18">
        <f t="shared" si="2"/>
        <v>140</v>
      </c>
      <c r="B141" s="11" t="s">
        <v>206</v>
      </c>
      <c r="C141" s="12" t="s">
        <v>50</v>
      </c>
      <c r="D141" s="11" t="s">
        <v>51</v>
      </c>
      <c r="E141" s="11" t="s">
        <v>52</v>
      </c>
      <c r="F141" s="13">
        <v>95585444000142</v>
      </c>
    </row>
    <row r="142" spans="1:6" x14ac:dyDescent="0.25">
      <c r="A142" s="18">
        <f t="shared" si="2"/>
        <v>141</v>
      </c>
      <c r="B142" s="11" t="s">
        <v>207</v>
      </c>
      <c r="C142" s="12" t="s">
        <v>18</v>
      </c>
      <c r="D142" s="11" t="s">
        <v>26</v>
      </c>
      <c r="E142" s="11" t="s">
        <v>27</v>
      </c>
      <c r="F142" s="13">
        <v>77008068000141</v>
      </c>
    </row>
    <row r="143" spans="1:6" x14ac:dyDescent="0.25">
      <c r="A143" s="18">
        <f t="shared" si="2"/>
        <v>142</v>
      </c>
      <c r="B143" s="11" t="s">
        <v>208</v>
      </c>
      <c r="C143" s="12" t="s">
        <v>54</v>
      </c>
      <c r="D143" s="11" t="s">
        <v>124</v>
      </c>
      <c r="E143" s="11" t="s">
        <v>56</v>
      </c>
      <c r="F143" s="13">
        <v>80881931000185</v>
      </c>
    </row>
    <row r="144" spans="1:6" x14ac:dyDescent="0.25">
      <c r="A144" s="18">
        <f t="shared" si="2"/>
        <v>143</v>
      </c>
      <c r="B144" s="11" t="s">
        <v>209</v>
      </c>
      <c r="C144" s="12" t="s">
        <v>18</v>
      </c>
      <c r="D144" s="11" t="s">
        <v>47</v>
      </c>
      <c r="E144" s="11" t="s">
        <v>27</v>
      </c>
      <c r="F144" s="13">
        <v>76244961000103</v>
      </c>
    </row>
    <row r="145" spans="1:6" x14ac:dyDescent="0.25">
      <c r="A145" s="18">
        <f t="shared" si="2"/>
        <v>144</v>
      </c>
      <c r="B145" s="11" t="s">
        <v>210</v>
      </c>
      <c r="C145" s="12" t="s">
        <v>39</v>
      </c>
      <c r="D145" s="11" t="s">
        <v>40</v>
      </c>
      <c r="E145" s="11" t="s">
        <v>41</v>
      </c>
      <c r="F145" s="13">
        <v>76247337000160</v>
      </c>
    </row>
    <row r="146" spans="1:6" x14ac:dyDescent="0.25">
      <c r="A146" s="18">
        <f t="shared" si="2"/>
        <v>145</v>
      </c>
      <c r="B146" s="11" t="s">
        <v>211</v>
      </c>
      <c r="C146" s="12" t="s">
        <v>39</v>
      </c>
      <c r="D146" s="11" t="s">
        <v>59</v>
      </c>
      <c r="E146" s="11" t="s">
        <v>41</v>
      </c>
      <c r="F146" s="13">
        <v>75772525000144</v>
      </c>
    </row>
    <row r="147" spans="1:6" x14ac:dyDescent="0.25">
      <c r="A147" s="18">
        <f t="shared" si="2"/>
        <v>146</v>
      </c>
      <c r="B147" s="11" t="s">
        <v>212</v>
      </c>
      <c r="C147" s="12" t="s">
        <v>54</v>
      </c>
      <c r="D147" s="11" t="s">
        <v>55</v>
      </c>
      <c r="E147" s="11" t="s">
        <v>56</v>
      </c>
      <c r="F147" s="13">
        <v>95595013000167</v>
      </c>
    </row>
    <row r="148" spans="1:6" x14ac:dyDescent="0.25">
      <c r="A148" s="18">
        <f t="shared" si="2"/>
        <v>147</v>
      </c>
      <c r="B148" s="11" t="s">
        <v>213</v>
      </c>
      <c r="C148" s="12" t="s">
        <v>63</v>
      </c>
      <c r="D148" s="11" t="s">
        <v>70</v>
      </c>
      <c r="E148" s="11" t="s">
        <v>65</v>
      </c>
      <c r="F148" s="13" t="s">
        <v>214</v>
      </c>
    </row>
    <row r="149" spans="1:6" x14ac:dyDescent="0.25">
      <c r="A149" s="18">
        <f t="shared" si="2"/>
        <v>148</v>
      </c>
      <c r="B149" s="11" t="s">
        <v>215</v>
      </c>
      <c r="C149" s="12" t="s">
        <v>63</v>
      </c>
      <c r="D149" s="11" t="s">
        <v>177</v>
      </c>
      <c r="E149" s="11" t="s">
        <v>65</v>
      </c>
      <c r="F149" s="13">
        <v>76175892000123</v>
      </c>
    </row>
    <row r="150" spans="1:6" x14ac:dyDescent="0.25">
      <c r="A150" s="18">
        <f t="shared" si="2"/>
        <v>149</v>
      </c>
      <c r="B150" s="11" t="s">
        <v>216</v>
      </c>
      <c r="C150" s="12" t="s">
        <v>35</v>
      </c>
      <c r="D150" s="11" t="s">
        <v>177</v>
      </c>
      <c r="E150" s="11" t="s">
        <v>37</v>
      </c>
      <c r="F150" s="13">
        <v>76178029000120</v>
      </c>
    </row>
    <row r="151" spans="1:6" x14ac:dyDescent="0.25">
      <c r="A151" s="18">
        <f t="shared" si="2"/>
        <v>150</v>
      </c>
      <c r="B151" s="11" t="s">
        <v>217</v>
      </c>
      <c r="C151" s="12" t="s">
        <v>39</v>
      </c>
      <c r="D151" s="11" t="s">
        <v>43</v>
      </c>
      <c r="E151" s="11" t="s">
        <v>41</v>
      </c>
      <c r="F151" s="13">
        <v>76970318000167</v>
      </c>
    </row>
    <row r="152" spans="1:6" x14ac:dyDescent="0.25">
      <c r="A152" s="18">
        <f t="shared" si="2"/>
        <v>151</v>
      </c>
      <c r="B152" s="11" t="s">
        <v>218</v>
      </c>
      <c r="C152" s="12" t="s">
        <v>39</v>
      </c>
      <c r="D152" s="11" t="s">
        <v>40</v>
      </c>
      <c r="E152" s="11" t="s">
        <v>41</v>
      </c>
      <c r="F152" s="13">
        <v>75798355000177</v>
      </c>
    </row>
    <row r="153" spans="1:6" x14ac:dyDescent="0.25">
      <c r="A153" s="18">
        <f t="shared" si="2"/>
        <v>152</v>
      </c>
      <c r="B153" s="11" t="s">
        <v>219</v>
      </c>
      <c r="C153" s="12" t="s">
        <v>63</v>
      </c>
      <c r="D153" s="11" t="s">
        <v>70</v>
      </c>
      <c r="E153" s="11" t="s">
        <v>65</v>
      </c>
      <c r="F153" s="13">
        <v>76175934000126</v>
      </c>
    </row>
    <row r="154" spans="1:6" x14ac:dyDescent="0.25">
      <c r="A154" s="18">
        <f t="shared" si="2"/>
        <v>153</v>
      </c>
      <c r="B154" s="11" t="s">
        <v>220</v>
      </c>
      <c r="C154" s="12" t="s">
        <v>39</v>
      </c>
      <c r="D154" s="11" t="s">
        <v>40</v>
      </c>
      <c r="E154" s="11" t="s">
        <v>41</v>
      </c>
      <c r="F154" s="13">
        <v>75738484000170</v>
      </c>
    </row>
    <row r="155" spans="1:6" x14ac:dyDescent="0.25">
      <c r="A155" s="18">
        <f t="shared" si="2"/>
        <v>154</v>
      </c>
      <c r="B155" s="11" t="s">
        <v>221</v>
      </c>
      <c r="C155" s="12" t="s">
        <v>54</v>
      </c>
      <c r="D155" s="11" t="s">
        <v>55</v>
      </c>
      <c r="E155" s="11" t="s">
        <v>56</v>
      </c>
      <c r="F155" s="13">
        <v>95583555000110</v>
      </c>
    </row>
    <row r="156" spans="1:6" x14ac:dyDescent="0.25">
      <c r="A156" s="18">
        <f t="shared" si="2"/>
        <v>155</v>
      </c>
      <c r="B156" s="11" t="s">
        <v>222</v>
      </c>
      <c r="C156" s="12" t="s">
        <v>35</v>
      </c>
      <c r="D156" s="11" t="s">
        <v>177</v>
      </c>
      <c r="E156" s="11" t="s">
        <v>37</v>
      </c>
      <c r="F156" s="13">
        <v>75654574000182</v>
      </c>
    </row>
    <row r="157" spans="1:6" x14ac:dyDescent="0.25">
      <c r="A157" s="18">
        <f t="shared" si="2"/>
        <v>156</v>
      </c>
      <c r="B157" s="11" t="s">
        <v>223</v>
      </c>
      <c r="C157" s="12" t="s">
        <v>35</v>
      </c>
      <c r="D157" s="11" t="s">
        <v>74</v>
      </c>
      <c r="E157" s="11" t="s">
        <v>37</v>
      </c>
      <c r="F157" s="13">
        <v>76950088000174</v>
      </c>
    </row>
    <row r="158" spans="1:6" x14ac:dyDescent="0.25">
      <c r="A158" s="18">
        <f t="shared" si="2"/>
        <v>157</v>
      </c>
      <c r="B158" s="11" t="s">
        <v>224</v>
      </c>
      <c r="C158" s="12" t="s">
        <v>39</v>
      </c>
      <c r="D158" s="11" t="s">
        <v>59</v>
      </c>
      <c r="E158" s="11" t="s">
        <v>41</v>
      </c>
      <c r="F158" s="13">
        <v>76970359000153</v>
      </c>
    </row>
    <row r="159" spans="1:6" x14ac:dyDescent="0.25">
      <c r="A159" s="18">
        <f t="shared" si="2"/>
        <v>158</v>
      </c>
      <c r="B159" s="11" t="s">
        <v>225</v>
      </c>
      <c r="C159" s="12" t="s">
        <v>54</v>
      </c>
      <c r="D159" s="11" t="s">
        <v>55</v>
      </c>
      <c r="E159" s="11" t="s">
        <v>56</v>
      </c>
      <c r="F159" s="13">
        <v>95725057000164</v>
      </c>
    </row>
    <row r="160" spans="1:6" x14ac:dyDescent="0.25">
      <c r="A160" s="18">
        <f t="shared" si="2"/>
        <v>159</v>
      </c>
      <c r="B160" s="11" t="s">
        <v>226</v>
      </c>
      <c r="C160" s="12" t="s">
        <v>18</v>
      </c>
      <c r="D160" s="11" t="s">
        <v>79</v>
      </c>
      <c r="E160" s="11" t="s">
        <v>27</v>
      </c>
      <c r="F160" s="13">
        <v>76235738000108</v>
      </c>
    </row>
    <row r="161" spans="1:6" x14ac:dyDescent="0.25">
      <c r="A161" s="18">
        <f t="shared" si="2"/>
        <v>160</v>
      </c>
      <c r="B161" s="11" t="s">
        <v>227</v>
      </c>
      <c r="C161" s="12" t="s">
        <v>39</v>
      </c>
      <c r="D161" s="11" t="s">
        <v>59</v>
      </c>
      <c r="E161" s="11" t="s">
        <v>41</v>
      </c>
      <c r="F161" s="13">
        <v>76282698000147</v>
      </c>
    </row>
    <row r="162" spans="1:6" x14ac:dyDescent="0.25">
      <c r="A162" s="18">
        <f t="shared" si="2"/>
        <v>161</v>
      </c>
      <c r="B162" s="11" t="s">
        <v>228</v>
      </c>
      <c r="C162" s="12" t="s">
        <v>50</v>
      </c>
      <c r="D162" s="11" t="s">
        <v>51</v>
      </c>
      <c r="E162" s="11" t="s">
        <v>52</v>
      </c>
      <c r="F162" s="13">
        <v>76995430000152</v>
      </c>
    </row>
    <row r="163" spans="1:6" x14ac:dyDescent="0.25">
      <c r="A163" s="18">
        <f t="shared" si="2"/>
        <v>162</v>
      </c>
      <c r="B163" s="11" t="s">
        <v>229</v>
      </c>
      <c r="C163" s="12" t="s">
        <v>29</v>
      </c>
      <c r="D163" s="11" t="s">
        <v>30</v>
      </c>
      <c r="E163" s="11" t="s">
        <v>31</v>
      </c>
      <c r="F163" s="13">
        <v>95422846000126</v>
      </c>
    </row>
    <row r="164" spans="1:6" x14ac:dyDescent="0.25">
      <c r="A164" s="18">
        <f t="shared" si="2"/>
        <v>163</v>
      </c>
      <c r="B164" s="11" t="s">
        <v>230</v>
      </c>
      <c r="C164" s="12" t="s">
        <v>39</v>
      </c>
      <c r="D164" s="11" t="s">
        <v>43</v>
      </c>
      <c r="E164" s="11" t="s">
        <v>41</v>
      </c>
      <c r="F164" s="13">
        <v>75458836000133</v>
      </c>
    </row>
    <row r="165" spans="1:6" x14ac:dyDescent="0.25">
      <c r="A165" s="18">
        <f t="shared" si="2"/>
        <v>164</v>
      </c>
      <c r="B165" s="11" t="s">
        <v>231</v>
      </c>
      <c r="C165" s="12" t="s">
        <v>63</v>
      </c>
      <c r="D165" s="11" t="s">
        <v>70</v>
      </c>
      <c r="E165" s="11" t="s">
        <v>65</v>
      </c>
      <c r="F165" s="13">
        <v>76175918000133</v>
      </c>
    </row>
    <row r="166" spans="1:6" x14ac:dyDescent="0.25">
      <c r="A166" s="18">
        <f t="shared" si="2"/>
        <v>165</v>
      </c>
      <c r="B166" s="11" t="s">
        <v>232</v>
      </c>
      <c r="C166" s="12" t="s">
        <v>18</v>
      </c>
      <c r="D166" s="11" t="s">
        <v>67</v>
      </c>
      <c r="E166" s="11" t="s">
        <v>27</v>
      </c>
      <c r="F166" s="13">
        <v>75741330000137</v>
      </c>
    </row>
    <row r="167" spans="1:6" x14ac:dyDescent="0.25">
      <c r="A167" s="18">
        <f t="shared" si="2"/>
        <v>166</v>
      </c>
      <c r="B167" s="11" t="s">
        <v>233</v>
      </c>
      <c r="C167" s="12" t="s">
        <v>39</v>
      </c>
      <c r="D167" s="11" t="s">
        <v>40</v>
      </c>
      <c r="E167" s="11" t="s">
        <v>41</v>
      </c>
      <c r="F167" s="13">
        <v>95640553000115</v>
      </c>
    </row>
    <row r="168" spans="1:6" x14ac:dyDescent="0.25">
      <c r="A168" s="18">
        <f t="shared" si="2"/>
        <v>167</v>
      </c>
      <c r="B168" s="11" t="s">
        <v>234</v>
      </c>
      <c r="C168" s="12" t="s">
        <v>39</v>
      </c>
      <c r="D168" s="11" t="s">
        <v>59</v>
      </c>
      <c r="E168" s="11" t="s">
        <v>41</v>
      </c>
      <c r="F168" s="13">
        <v>76285337000154</v>
      </c>
    </row>
    <row r="169" spans="1:6" x14ac:dyDescent="0.25">
      <c r="A169" s="18">
        <f t="shared" si="2"/>
        <v>168</v>
      </c>
      <c r="B169" s="11" t="s">
        <v>235</v>
      </c>
      <c r="C169" s="12" t="s">
        <v>18</v>
      </c>
      <c r="D169" s="11" t="s">
        <v>26</v>
      </c>
      <c r="E169" s="11" t="s">
        <v>27</v>
      </c>
      <c r="F169" s="13">
        <v>75969667000104</v>
      </c>
    </row>
    <row r="170" spans="1:6" x14ac:dyDescent="0.25">
      <c r="A170" s="18">
        <f t="shared" si="2"/>
        <v>169</v>
      </c>
      <c r="B170" s="11" t="s">
        <v>236</v>
      </c>
      <c r="C170" s="12" t="s">
        <v>18</v>
      </c>
      <c r="D170" s="11" t="s">
        <v>26</v>
      </c>
      <c r="E170" s="11" t="s">
        <v>27</v>
      </c>
      <c r="F170" s="13">
        <v>76966860000146</v>
      </c>
    </row>
    <row r="171" spans="1:6" x14ac:dyDescent="0.25">
      <c r="A171" s="18">
        <f t="shared" si="2"/>
        <v>170</v>
      </c>
      <c r="B171" s="11" t="s">
        <v>237</v>
      </c>
      <c r="C171" s="12" t="s">
        <v>18</v>
      </c>
      <c r="D171" s="11" t="s">
        <v>47</v>
      </c>
      <c r="E171" s="11" t="s">
        <v>27</v>
      </c>
      <c r="F171" s="13">
        <v>75457341000190</v>
      </c>
    </row>
    <row r="172" spans="1:6" x14ac:dyDescent="0.25">
      <c r="A172" s="18">
        <f t="shared" si="2"/>
        <v>171</v>
      </c>
      <c r="B172" s="11" t="s">
        <v>238</v>
      </c>
      <c r="C172" s="12" t="s">
        <v>63</v>
      </c>
      <c r="D172" s="11" t="s">
        <v>70</v>
      </c>
      <c r="E172" s="11" t="s">
        <v>65</v>
      </c>
      <c r="F172" s="13">
        <v>76910900000138</v>
      </c>
    </row>
    <row r="173" spans="1:6" x14ac:dyDescent="0.25">
      <c r="A173" s="18">
        <f t="shared" si="2"/>
        <v>172</v>
      </c>
      <c r="B173" s="11" t="s">
        <v>239</v>
      </c>
      <c r="C173" s="12" t="s">
        <v>18</v>
      </c>
      <c r="D173" s="11" t="s">
        <v>67</v>
      </c>
      <c r="E173" s="11" t="s">
        <v>27</v>
      </c>
      <c r="F173" s="13">
        <v>75771204000125</v>
      </c>
    </row>
    <row r="174" spans="1:6" x14ac:dyDescent="0.25">
      <c r="A174" s="18">
        <f t="shared" si="2"/>
        <v>173</v>
      </c>
      <c r="B174" s="11" t="s">
        <v>240</v>
      </c>
      <c r="C174" s="12" t="s">
        <v>39</v>
      </c>
      <c r="D174" s="11" t="s">
        <v>74</v>
      </c>
      <c r="E174" s="11" t="s">
        <v>41</v>
      </c>
      <c r="F174" s="13">
        <v>76402882000183</v>
      </c>
    </row>
    <row r="175" spans="1:6" x14ac:dyDescent="0.25">
      <c r="A175" s="18">
        <f t="shared" si="2"/>
        <v>174</v>
      </c>
      <c r="B175" s="11" t="s">
        <v>241</v>
      </c>
      <c r="C175" s="12" t="s">
        <v>18</v>
      </c>
      <c r="D175" s="11" t="s">
        <v>26</v>
      </c>
      <c r="E175" s="11" t="s">
        <v>27</v>
      </c>
      <c r="F175" s="13">
        <v>75969881000152</v>
      </c>
    </row>
    <row r="176" spans="1:6" x14ac:dyDescent="0.25">
      <c r="A176" s="18">
        <f t="shared" si="2"/>
        <v>175</v>
      </c>
      <c r="B176" s="11" t="s">
        <v>242</v>
      </c>
      <c r="C176" s="12" t="s">
        <v>39</v>
      </c>
      <c r="D176" s="11" t="s">
        <v>40</v>
      </c>
      <c r="E176" s="11" t="s">
        <v>41</v>
      </c>
      <c r="F176" s="13">
        <v>75788349000139</v>
      </c>
    </row>
    <row r="177" spans="1:6" x14ac:dyDescent="0.25">
      <c r="A177" s="18">
        <f t="shared" si="2"/>
        <v>176</v>
      </c>
      <c r="B177" s="11" t="s">
        <v>243</v>
      </c>
      <c r="C177" s="12" t="s">
        <v>18</v>
      </c>
      <c r="D177" s="11" t="s">
        <v>67</v>
      </c>
      <c r="E177" s="11" t="s">
        <v>27</v>
      </c>
      <c r="F177" s="13">
        <v>75741363000187</v>
      </c>
    </row>
    <row r="178" spans="1:6" x14ac:dyDescent="0.25">
      <c r="A178" s="18">
        <f t="shared" si="2"/>
        <v>177</v>
      </c>
      <c r="B178" s="11" t="s">
        <v>244</v>
      </c>
      <c r="C178" s="12" t="s">
        <v>39</v>
      </c>
      <c r="D178" s="11" t="s">
        <v>43</v>
      </c>
      <c r="E178" s="11" t="s">
        <v>41</v>
      </c>
      <c r="F178" s="13">
        <v>76970383000192</v>
      </c>
    </row>
    <row r="179" spans="1:6" x14ac:dyDescent="0.25">
      <c r="A179" s="18">
        <f t="shared" si="2"/>
        <v>178</v>
      </c>
      <c r="B179" s="11" t="s">
        <v>245</v>
      </c>
      <c r="C179" s="12" t="s">
        <v>18</v>
      </c>
      <c r="D179" s="11" t="s">
        <v>79</v>
      </c>
      <c r="E179" s="11" t="s">
        <v>27</v>
      </c>
      <c r="F179" s="13">
        <v>76245042000154</v>
      </c>
    </row>
    <row r="180" spans="1:6" x14ac:dyDescent="0.25">
      <c r="A180" s="18">
        <f t="shared" si="2"/>
        <v>179</v>
      </c>
      <c r="B180" s="11" t="s">
        <v>246</v>
      </c>
      <c r="C180" s="12" t="s">
        <v>54</v>
      </c>
      <c r="D180" s="11" t="s">
        <v>55</v>
      </c>
      <c r="E180" s="11" t="s">
        <v>56</v>
      </c>
      <c r="F180" s="13">
        <v>77398154000108</v>
      </c>
    </row>
    <row r="181" spans="1:6" x14ac:dyDescent="0.25">
      <c r="A181" s="18">
        <f t="shared" si="2"/>
        <v>180</v>
      </c>
      <c r="B181" s="11" t="s">
        <v>247</v>
      </c>
      <c r="C181" s="12" t="s">
        <v>18</v>
      </c>
      <c r="D181" s="11" t="s">
        <v>26</v>
      </c>
      <c r="E181" s="11" t="s">
        <v>27</v>
      </c>
      <c r="F181" s="13">
        <v>76966845000106</v>
      </c>
    </row>
    <row r="182" spans="1:6" x14ac:dyDescent="0.25">
      <c r="A182" s="18">
        <f t="shared" si="2"/>
        <v>181</v>
      </c>
      <c r="B182" s="11" t="s">
        <v>248</v>
      </c>
      <c r="C182" s="12" t="s">
        <v>18</v>
      </c>
      <c r="D182" s="11" t="s">
        <v>26</v>
      </c>
      <c r="E182" s="11" t="s">
        <v>27</v>
      </c>
      <c r="F182" s="13">
        <v>76408061000154</v>
      </c>
    </row>
    <row r="183" spans="1:6" x14ac:dyDescent="0.25">
      <c r="A183" s="18">
        <f t="shared" si="2"/>
        <v>182</v>
      </c>
      <c r="B183" s="11" t="s">
        <v>249</v>
      </c>
      <c r="C183" s="12" t="s">
        <v>39</v>
      </c>
      <c r="D183" s="11" t="s">
        <v>74</v>
      </c>
      <c r="E183" s="11" t="s">
        <v>41</v>
      </c>
      <c r="F183" s="13">
        <v>78196755000109</v>
      </c>
    </row>
    <row r="184" spans="1:6" x14ac:dyDescent="0.25">
      <c r="A184" s="18">
        <f t="shared" si="2"/>
        <v>183</v>
      </c>
      <c r="B184" s="11" t="s">
        <v>250</v>
      </c>
      <c r="C184" s="12" t="s">
        <v>39</v>
      </c>
      <c r="D184" s="11" t="s">
        <v>40</v>
      </c>
      <c r="E184" s="11" t="s">
        <v>41</v>
      </c>
      <c r="F184" s="13">
        <v>75789552000120</v>
      </c>
    </row>
    <row r="185" spans="1:6" x14ac:dyDescent="0.25">
      <c r="A185" s="18">
        <f t="shared" si="2"/>
        <v>184</v>
      </c>
      <c r="B185" s="11" t="s">
        <v>251</v>
      </c>
      <c r="C185" s="12" t="s">
        <v>18</v>
      </c>
      <c r="D185" s="11" t="s">
        <v>67</v>
      </c>
      <c r="E185" s="11" t="s">
        <v>27</v>
      </c>
      <c r="F185" s="13">
        <v>75771238000110</v>
      </c>
    </row>
    <row r="186" spans="1:6" x14ac:dyDescent="0.25">
      <c r="A186" s="18">
        <f t="shared" si="2"/>
        <v>185</v>
      </c>
      <c r="B186" s="11" t="s">
        <v>252</v>
      </c>
      <c r="C186" s="12" t="s">
        <v>63</v>
      </c>
      <c r="D186" s="11" t="s">
        <v>30</v>
      </c>
      <c r="E186" s="11" t="s">
        <v>65</v>
      </c>
      <c r="F186" s="13">
        <v>76020452000105</v>
      </c>
    </row>
    <row r="187" spans="1:6" x14ac:dyDescent="0.25">
      <c r="A187" s="18">
        <f t="shared" si="2"/>
        <v>186</v>
      </c>
      <c r="B187" s="11" t="s">
        <v>253</v>
      </c>
      <c r="C187" s="12" t="s">
        <v>35</v>
      </c>
      <c r="D187" s="11" t="s">
        <v>36</v>
      </c>
      <c r="E187" s="11" t="s">
        <v>37</v>
      </c>
      <c r="F187" s="13">
        <v>95684536000180</v>
      </c>
    </row>
    <row r="188" spans="1:6" x14ac:dyDescent="0.25">
      <c r="A188" s="18">
        <f t="shared" si="2"/>
        <v>187</v>
      </c>
      <c r="B188" s="11" t="s">
        <v>254</v>
      </c>
      <c r="C188" s="12" t="s">
        <v>35</v>
      </c>
      <c r="D188" s="11" t="s">
        <v>124</v>
      </c>
      <c r="E188" s="11" t="s">
        <v>37</v>
      </c>
      <c r="F188" s="13">
        <v>76205970000195</v>
      </c>
    </row>
    <row r="189" spans="1:6" x14ac:dyDescent="0.25">
      <c r="A189" s="18">
        <f t="shared" si="2"/>
        <v>188</v>
      </c>
      <c r="B189" s="11" t="s">
        <v>255</v>
      </c>
      <c r="C189" s="12" t="s">
        <v>18</v>
      </c>
      <c r="D189" s="11" t="s">
        <v>79</v>
      </c>
      <c r="E189" s="11" t="s">
        <v>27</v>
      </c>
      <c r="F189" s="13">
        <v>75388850000108</v>
      </c>
    </row>
    <row r="190" spans="1:6" x14ac:dyDescent="0.25">
      <c r="A190" s="18">
        <f t="shared" si="2"/>
        <v>189</v>
      </c>
      <c r="B190" s="11" t="s">
        <v>256</v>
      </c>
      <c r="C190" s="12" t="s">
        <v>18</v>
      </c>
      <c r="D190" s="11" t="s">
        <v>67</v>
      </c>
      <c r="E190" s="11" t="s">
        <v>27</v>
      </c>
      <c r="F190" s="13">
        <v>95680831000168</v>
      </c>
    </row>
    <row r="191" spans="1:6" x14ac:dyDescent="0.25">
      <c r="A191" s="18">
        <f t="shared" si="2"/>
        <v>190</v>
      </c>
      <c r="B191" s="11" t="s">
        <v>257</v>
      </c>
      <c r="C191" s="12" t="s">
        <v>54</v>
      </c>
      <c r="D191" s="11" t="s">
        <v>55</v>
      </c>
      <c r="E191" s="11" t="s">
        <v>56</v>
      </c>
      <c r="F191" s="13">
        <v>80881915000192</v>
      </c>
    </row>
    <row r="192" spans="1:6" x14ac:dyDescent="0.25">
      <c r="A192" s="18">
        <f t="shared" si="2"/>
        <v>191</v>
      </c>
      <c r="B192" s="11" t="s">
        <v>258</v>
      </c>
      <c r="C192" s="12" t="s">
        <v>39</v>
      </c>
      <c r="D192" s="11" t="s">
        <v>43</v>
      </c>
      <c r="E192" s="11" t="s">
        <v>41</v>
      </c>
      <c r="F192" s="13">
        <v>76972074000151</v>
      </c>
    </row>
    <row r="193" spans="1:6" x14ac:dyDescent="0.25">
      <c r="A193" s="18">
        <f t="shared" si="2"/>
        <v>192</v>
      </c>
      <c r="B193" s="11" t="s">
        <v>259</v>
      </c>
      <c r="C193" s="12" t="s">
        <v>39</v>
      </c>
      <c r="D193" s="11" t="s">
        <v>59</v>
      </c>
      <c r="E193" s="11" t="s">
        <v>41</v>
      </c>
      <c r="F193" s="13">
        <v>76970367000108</v>
      </c>
    </row>
    <row r="194" spans="1:6" x14ac:dyDescent="0.25">
      <c r="A194" s="18">
        <f t="shared" si="2"/>
        <v>193</v>
      </c>
      <c r="B194" s="11" t="s">
        <v>18</v>
      </c>
      <c r="C194" s="12" t="s">
        <v>18</v>
      </c>
      <c r="D194" s="11" t="s">
        <v>47</v>
      </c>
      <c r="E194" s="11" t="s">
        <v>27</v>
      </c>
      <c r="F194" s="13">
        <v>75771477000170</v>
      </c>
    </row>
    <row r="195" spans="1:6" x14ac:dyDescent="0.25">
      <c r="A195" s="18">
        <f t="shared" si="2"/>
        <v>194</v>
      </c>
      <c r="B195" s="11" t="s">
        <v>260</v>
      </c>
      <c r="C195" s="12" t="s">
        <v>39</v>
      </c>
      <c r="D195" s="11" t="s">
        <v>74</v>
      </c>
      <c r="E195" s="11" t="s">
        <v>41</v>
      </c>
      <c r="F195" s="13">
        <v>80888688000127</v>
      </c>
    </row>
    <row r="196" spans="1:6" x14ac:dyDescent="0.25">
      <c r="A196" s="18">
        <f t="shared" ref="A196:A259" si="3">A195+1</f>
        <v>195</v>
      </c>
      <c r="B196" s="11" t="s">
        <v>261</v>
      </c>
      <c r="C196" s="12" t="s">
        <v>18</v>
      </c>
      <c r="D196" s="11" t="s">
        <v>67</v>
      </c>
      <c r="E196" s="11" t="s">
        <v>27</v>
      </c>
      <c r="F196" s="13">
        <v>78600491000107</v>
      </c>
    </row>
    <row r="197" spans="1:6" x14ac:dyDescent="0.25">
      <c r="A197" s="18">
        <f t="shared" si="3"/>
        <v>196</v>
      </c>
      <c r="B197" s="11" t="s">
        <v>262</v>
      </c>
      <c r="C197" s="12" t="s">
        <v>18</v>
      </c>
      <c r="D197" s="11" t="s">
        <v>47</v>
      </c>
      <c r="E197" s="11" t="s">
        <v>27</v>
      </c>
      <c r="F197" s="13">
        <v>75845511000103</v>
      </c>
    </row>
    <row r="198" spans="1:6" x14ac:dyDescent="0.25">
      <c r="A198" s="18">
        <f t="shared" si="3"/>
        <v>197</v>
      </c>
      <c r="B198" s="11" t="s">
        <v>263</v>
      </c>
      <c r="C198" s="12" t="s">
        <v>63</v>
      </c>
      <c r="D198" s="11" t="s">
        <v>177</v>
      </c>
      <c r="E198" s="11" t="s">
        <v>65</v>
      </c>
      <c r="F198" s="13">
        <v>75654566000136</v>
      </c>
    </row>
    <row r="199" spans="1:6" x14ac:dyDescent="0.25">
      <c r="A199" s="18">
        <f t="shared" si="3"/>
        <v>198</v>
      </c>
      <c r="B199" s="11" t="s">
        <v>264</v>
      </c>
      <c r="C199" s="12" t="s">
        <v>39</v>
      </c>
      <c r="D199" s="11" t="s">
        <v>74</v>
      </c>
      <c r="E199" s="11" t="s">
        <v>41</v>
      </c>
      <c r="F199" s="13">
        <v>75368928000122</v>
      </c>
    </row>
    <row r="200" spans="1:6" x14ac:dyDescent="0.25">
      <c r="A200" s="18">
        <f t="shared" si="3"/>
        <v>199</v>
      </c>
      <c r="B200" s="11" t="s">
        <v>265</v>
      </c>
      <c r="C200" s="12" t="s">
        <v>39</v>
      </c>
      <c r="D200" s="11" t="s">
        <v>59</v>
      </c>
      <c r="E200" s="11" t="s">
        <v>41</v>
      </c>
      <c r="F200" s="13">
        <v>76285329000108</v>
      </c>
    </row>
    <row r="201" spans="1:6" x14ac:dyDescent="0.25">
      <c r="A201" s="18">
        <f t="shared" si="3"/>
        <v>200</v>
      </c>
      <c r="B201" s="11" t="s">
        <v>266</v>
      </c>
      <c r="C201" s="12" t="s">
        <v>39</v>
      </c>
      <c r="D201" s="11" t="s">
        <v>59</v>
      </c>
      <c r="E201" s="11" t="s">
        <v>41</v>
      </c>
      <c r="F201" s="13">
        <v>76285345000109</v>
      </c>
    </row>
    <row r="202" spans="1:6" x14ac:dyDescent="0.25">
      <c r="A202" s="18">
        <f t="shared" si="3"/>
        <v>201</v>
      </c>
      <c r="B202" s="11" t="s">
        <v>267</v>
      </c>
      <c r="C202" s="12" t="s">
        <v>29</v>
      </c>
      <c r="D202" s="11" t="s">
        <v>30</v>
      </c>
      <c r="E202" s="11" t="s">
        <v>31</v>
      </c>
      <c r="F202" s="13">
        <v>76105550000137</v>
      </c>
    </row>
    <row r="203" spans="1:6" x14ac:dyDescent="0.25">
      <c r="A203" s="18">
        <f t="shared" si="3"/>
        <v>202</v>
      </c>
      <c r="B203" s="11" t="s">
        <v>268</v>
      </c>
      <c r="C203" s="12" t="s">
        <v>50</v>
      </c>
      <c r="D203" s="11" t="s">
        <v>51</v>
      </c>
      <c r="E203" s="11" t="s">
        <v>52</v>
      </c>
      <c r="F203" s="13" t="s">
        <v>269</v>
      </c>
    </row>
    <row r="204" spans="1:6" x14ac:dyDescent="0.25">
      <c r="A204" s="18">
        <f t="shared" si="3"/>
        <v>203</v>
      </c>
      <c r="B204" s="11" t="s">
        <v>270</v>
      </c>
      <c r="C204" s="12" t="s">
        <v>50</v>
      </c>
      <c r="D204" s="11" t="s">
        <v>51</v>
      </c>
      <c r="E204" s="11" t="s">
        <v>52</v>
      </c>
      <c r="F204" s="13">
        <v>77774867000129</v>
      </c>
    </row>
    <row r="205" spans="1:6" x14ac:dyDescent="0.25">
      <c r="A205" s="18">
        <f t="shared" si="3"/>
        <v>204</v>
      </c>
      <c r="B205" s="11" t="s">
        <v>271</v>
      </c>
      <c r="C205" s="12" t="s">
        <v>35</v>
      </c>
      <c r="D205" s="11" t="s">
        <v>36</v>
      </c>
      <c r="E205" s="11" t="s">
        <v>37</v>
      </c>
      <c r="F205" s="13">
        <v>75740811000128</v>
      </c>
    </row>
    <row r="206" spans="1:6" x14ac:dyDescent="0.25">
      <c r="A206" s="18">
        <f t="shared" si="3"/>
        <v>205</v>
      </c>
      <c r="B206" s="11" t="s">
        <v>272</v>
      </c>
      <c r="C206" s="12" t="s">
        <v>54</v>
      </c>
      <c r="D206" s="11" t="s">
        <v>55</v>
      </c>
      <c r="E206" s="11" t="s">
        <v>56</v>
      </c>
      <c r="F206" s="13">
        <v>76205814000124</v>
      </c>
    </row>
    <row r="207" spans="1:6" x14ac:dyDescent="0.25">
      <c r="A207" s="18">
        <f t="shared" si="3"/>
        <v>206</v>
      </c>
      <c r="B207" s="11" t="s">
        <v>273</v>
      </c>
      <c r="C207" s="12" t="s">
        <v>39</v>
      </c>
      <c r="D207" s="11" t="s">
        <v>40</v>
      </c>
      <c r="E207" s="11" t="s">
        <v>41</v>
      </c>
      <c r="F207" s="13">
        <v>76247386000100</v>
      </c>
    </row>
    <row r="208" spans="1:6" x14ac:dyDescent="0.25">
      <c r="A208" s="18">
        <f t="shared" si="3"/>
        <v>207</v>
      </c>
      <c r="B208" s="11" t="s">
        <v>274</v>
      </c>
      <c r="C208" s="12" t="s">
        <v>39</v>
      </c>
      <c r="D208" s="11" t="s">
        <v>59</v>
      </c>
      <c r="E208" s="11" t="s">
        <v>41</v>
      </c>
      <c r="F208" s="13">
        <v>76282680000145</v>
      </c>
    </row>
    <row r="209" spans="1:6" x14ac:dyDescent="0.25">
      <c r="A209" s="18">
        <f t="shared" si="3"/>
        <v>208</v>
      </c>
      <c r="B209" s="11" t="s">
        <v>275</v>
      </c>
      <c r="C209" s="12" t="s">
        <v>18</v>
      </c>
      <c r="D209" s="11" t="s">
        <v>67</v>
      </c>
      <c r="E209" s="11" t="s">
        <v>27</v>
      </c>
      <c r="F209" s="13">
        <v>75771303000107</v>
      </c>
    </row>
    <row r="210" spans="1:6" x14ac:dyDescent="0.25">
      <c r="A210" s="18">
        <f t="shared" si="3"/>
        <v>209</v>
      </c>
      <c r="B210" s="11" t="s">
        <v>276</v>
      </c>
      <c r="C210" s="12" t="s">
        <v>39</v>
      </c>
      <c r="D210" s="11" t="s">
        <v>43</v>
      </c>
      <c r="E210" s="11" t="s">
        <v>41</v>
      </c>
      <c r="F210" s="13">
        <v>75971010000173</v>
      </c>
    </row>
    <row r="211" spans="1:6" x14ac:dyDescent="0.25">
      <c r="A211" s="18">
        <f t="shared" si="3"/>
        <v>210</v>
      </c>
      <c r="B211" s="11" t="s">
        <v>277</v>
      </c>
      <c r="C211" s="12" t="s">
        <v>39</v>
      </c>
      <c r="D211" s="11" t="s">
        <v>40</v>
      </c>
      <c r="E211" s="11" t="s">
        <v>41</v>
      </c>
      <c r="F211" s="13">
        <v>76404136000129</v>
      </c>
    </row>
    <row r="212" spans="1:6" x14ac:dyDescent="0.25">
      <c r="A212" s="18">
        <f t="shared" si="3"/>
        <v>211</v>
      </c>
      <c r="B212" s="11" t="s">
        <v>39</v>
      </c>
      <c r="C212" s="12" t="s">
        <v>39</v>
      </c>
      <c r="D212" s="11" t="s">
        <v>59</v>
      </c>
      <c r="E212" s="11" t="s">
        <v>41</v>
      </c>
      <c r="F212" s="13">
        <v>76282656000106</v>
      </c>
    </row>
    <row r="213" spans="1:6" x14ac:dyDescent="0.25">
      <c r="A213" s="18">
        <f t="shared" si="3"/>
        <v>212</v>
      </c>
      <c r="B213" s="11" t="s">
        <v>278</v>
      </c>
      <c r="C213" s="12" t="s">
        <v>50</v>
      </c>
      <c r="D213" s="11" t="s">
        <v>51</v>
      </c>
      <c r="E213" s="11" t="s">
        <v>52</v>
      </c>
      <c r="F213" s="13">
        <v>76995323000124</v>
      </c>
    </row>
    <row r="214" spans="1:6" x14ac:dyDescent="0.25">
      <c r="A214" s="18">
        <f t="shared" si="3"/>
        <v>213</v>
      </c>
      <c r="B214" s="11" t="s">
        <v>279</v>
      </c>
      <c r="C214" s="12" t="s">
        <v>54</v>
      </c>
      <c r="D214" s="11" t="s">
        <v>55</v>
      </c>
      <c r="E214" s="11" t="s">
        <v>56</v>
      </c>
      <c r="F214" s="13">
        <v>95583571000102</v>
      </c>
    </row>
    <row r="215" spans="1:6" x14ac:dyDescent="0.25">
      <c r="A215" s="18">
        <f t="shared" si="3"/>
        <v>214</v>
      </c>
      <c r="B215" s="11" t="s">
        <v>280</v>
      </c>
      <c r="C215" s="12" t="s">
        <v>50</v>
      </c>
      <c r="D215" s="11" t="s">
        <v>51</v>
      </c>
      <c r="E215" s="11" t="s">
        <v>52</v>
      </c>
      <c r="F215" s="13">
        <v>76205665000101</v>
      </c>
    </row>
    <row r="216" spans="1:6" x14ac:dyDescent="0.25">
      <c r="A216" s="18">
        <f t="shared" si="3"/>
        <v>215</v>
      </c>
      <c r="B216" s="11" t="s">
        <v>281</v>
      </c>
      <c r="C216" s="12" t="s">
        <v>35</v>
      </c>
      <c r="D216" s="11" t="s">
        <v>124</v>
      </c>
      <c r="E216" s="11" t="s">
        <v>37</v>
      </c>
      <c r="F216" s="13" t="s">
        <v>282</v>
      </c>
    </row>
    <row r="217" spans="1:6" x14ac:dyDescent="0.25">
      <c r="A217" s="18">
        <f t="shared" si="3"/>
        <v>216</v>
      </c>
      <c r="B217" s="11" t="s">
        <v>283</v>
      </c>
      <c r="C217" s="12" t="s">
        <v>18</v>
      </c>
      <c r="D217" s="11" t="s">
        <v>67</v>
      </c>
      <c r="E217" s="11" t="s">
        <v>27</v>
      </c>
      <c r="F217" s="13">
        <v>75771246000166</v>
      </c>
    </row>
    <row r="218" spans="1:6" x14ac:dyDescent="0.25">
      <c r="A218" s="18">
        <f t="shared" si="3"/>
        <v>217</v>
      </c>
      <c r="B218" s="11" t="s">
        <v>284</v>
      </c>
      <c r="C218" s="12" t="s">
        <v>54</v>
      </c>
      <c r="D218" s="11" t="s">
        <v>55</v>
      </c>
      <c r="E218" s="11" t="s">
        <v>56</v>
      </c>
      <c r="F218" s="13">
        <v>76206465000165</v>
      </c>
    </row>
    <row r="219" spans="1:6" x14ac:dyDescent="0.25">
      <c r="A219" s="18">
        <f t="shared" si="3"/>
        <v>218</v>
      </c>
      <c r="B219" s="11" t="s">
        <v>285</v>
      </c>
      <c r="C219" s="12" t="s">
        <v>29</v>
      </c>
      <c r="D219" s="11" t="s">
        <v>61</v>
      </c>
      <c r="E219" s="11" t="s">
        <v>31</v>
      </c>
      <c r="F219" s="13">
        <v>76017466000161</v>
      </c>
    </row>
    <row r="220" spans="1:6" x14ac:dyDescent="0.25">
      <c r="A220" s="18">
        <f t="shared" si="3"/>
        <v>219</v>
      </c>
      <c r="B220" s="11" t="s">
        <v>286</v>
      </c>
      <c r="C220" s="12" t="s">
        <v>35</v>
      </c>
      <c r="D220" s="11" t="s">
        <v>36</v>
      </c>
      <c r="E220" s="11" t="s">
        <v>37</v>
      </c>
      <c r="F220" s="13">
        <v>95684510000131</v>
      </c>
    </row>
    <row r="221" spans="1:6" x14ac:dyDescent="0.25">
      <c r="A221" s="18">
        <f t="shared" si="3"/>
        <v>220</v>
      </c>
      <c r="B221" s="11" t="s">
        <v>287</v>
      </c>
      <c r="C221" s="12" t="s">
        <v>18</v>
      </c>
      <c r="D221" s="11" t="s">
        <v>67</v>
      </c>
      <c r="E221" s="11" t="s">
        <v>27</v>
      </c>
      <c r="F221" s="13">
        <v>95548400000142</v>
      </c>
    </row>
    <row r="222" spans="1:6" x14ac:dyDescent="0.25">
      <c r="A222" s="18">
        <f t="shared" si="3"/>
        <v>221</v>
      </c>
      <c r="B222" s="11" t="s">
        <v>288</v>
      </c>
      <c r="C222" s="12" t="s">
        <v>54</v>
      </c>
      <c r="D222" s="11" t="s">
        <v>55</v>
      </c>
      <c r="E222" s="11" t="s">
        <v>56</v>
      </c>
      <c r="F222" s="13">
        <v>76206481000158</v>
      </c>
    </row>
    <row r="223" spans="1:6" x14ac:dyDescent="0.25">
      <c r="A223" s="18">
        <f t="shared" si="3"/>
        <v>222</v>
      </c>
      <c r="B223" s="11" t="s">
        <v>289</v>
      </c>
      <c r="C223" s="12" t="s">
        <v>54</v>
      </c>
      <c r="D223" s="11" t="s">
        <v>55</v>
      </c>
      <c r="E223" s="11" t="s">
        <v>56</v>
      </c>
      <c r="F223" s="13">
        <v>95719373000123</v>
      </c>
    </row>
    <row r="224" spans="1:6" x14ac:dyDescent="0.25">
      <c r="A224" s="18">
        <f t="shared" si="3"/>
        <v>223</v>
      </c>
      <c r="B224" s="11" t="s">
        <v>290</v>
      </c>
      <c r="C224" s="12" t="s">
        <v>39</v>
      </c>
      <c r="D224" s="11" t="s">
        <v>43</v>
      </c>
      <c r="E224" s="11" t="s">
        <v>41</v>
      </c>
      <c r="F224" s="13">
        <v>75475442000193</v>
      </c>
    </row>
    <row r="225" spans="1:6" x14ac:dyDescent="0.25">
      <c r="A225" s="18">
        <f t="shared" si="3"/>
        <v>224</v>
      </c>
      <c r="B225" s="11" t="s">
        <v>17</v>
      </c>
      <c r="C225" s="12" t="s">
        <v>18</v>
      </c>
      <c r="D225" s="11" t="s">
        <v>47</v>
      </c>
      <c r="E225" s="11" t="s">
        <v>27</v>
      </c>
      <c r="F225" s="13">
        <v>75845529000105</v>
      </c>
    </row>
    <row r="226" spans="1:6" x14ac:dyDescent="0.25">
      <c r="A226" s="18">
        <f t="shared" si="3"/>
        <v>225</v>
      </c>
      <c r="B226" s="11" t="s">
        <v>291</v>
      </c>
      <c r="C226" s="12" t="s">
        <v>54</v>
      </c>
      <c r="D226" s="11" t="s">
        <v>55</v>
      </c>
      <c r="E226" s="11" t="s">
        <v>56</v>
      </c>
      <c r="F226" s="13">
        <v>78101847000150</v>
      </c>
    </row>
    <row r="227" spans="1:6" x14ac:dyDescent="0.25">
      <c r="A227" s="18">
        <f t="shared" si="3"/>
        <v>226</v>
      </c>
      <c r="B227" s="11" t="s">
        <v>292</v>
      </c>
      <c r="C227" s="12" t="s">
        <v>39</v>
      </c>
      <c r="D227" s="11" t="s">
        <v>74</v>
      </c>
      <c r="E227" s="11" t="s">
        <v>41</v>
      </c>
      <c r="F227" s="13">
        <v>76217025000103</v>
      </c>
    </row>
    <row r="228" spans="1:6" x14ac:dyDescent="0.25">
      <c r="A228" s="18">
        <f t="shared" si="3"/>
        <v>227</v>
      </c>
      <c r="B228" s="11" t="s">
        <v>293</v>
      </c>
      <c r="C228" s="12" t="s">
        <v>29</v>
      </c>
      <c r="D228" s="11" t="s">
        <v>61</v>
      </c>
      <c r="E228" s="11" t="s">
        <v>31</v>
      </c>
      <c r="F228" s="13">
        <v>76022490000199</v>
      </c>
    </row>
    <row r="229" spans="1:6" x14ac:dyDescent="0.25">
      <c r="A229" s="18">
        <f t="shared" si="3"/>
        <v>228</v>
      </c>
      <c r="B229" s="11" t="s">
        <v>294</v>
      </c>
      <c r="C229" s="12" t="s">
        <v>39</v>
      </c>
      <c r="D229" s="11" t="s">
        <v>59</v>
      </c>
      <c r="E229" s="11" t="s">
        <v>41</v>
      </c>
      <c r="F229" s="13">
        <v>75352062000161</v>
      </c>
    </row>
    <row r="230" spans="1:6" x14ac:dyDescent="0.25">
      <c r="A230" s="18">
        <f t="shared" si="3"/>
        <v>229</v>
      </c>
      <c r="B230" s="11" t="s">
        <v>295</v>
      </c>
      <c r="C230" s="12" t="s">
        <v>39</v>
      </c>
      <c r="D230" s="11" t="s">
        <v>59</v>
      </c>
      <c r="E230" s="11" t="s">
        <v>41</v>
      </c>
      <c r="F230" s="13">
        <v>76970300000165</v>
      </c>
    </row>
    <row r="231" spans="1:6" x14ac:dyDescent="0.25">
      <c r="A231" s="18">
        <f t="shared" si="3"/>
        <v>230</v>
      </c>
      <c r="B231" s="11" t="s">
        <v>296</v>
      </c>
      <c r="C231" s="12" t="s">
        <v>39</v>
      </c>
      <c r="D231" s="11" t="s">
        <v>43</v>
      </c>
      <c r="E231" s="11" t="s">
        <v>41</v>
      </c>
      <c r="F231" s="13">
        <v>76413061000142</v>
      </c>
    </row>
    <row r="232" spans="1:6" x14ac:dyDescent="0.25">
      <c r="A232" s="18">
        <f t="shared" si="3"/>
        <v>231</v>
      </c>
      <c r="B232" s="11" t="s">
        <v>297</v>
      </c>
      <c r="C232" s="12" t="s">
        <v>18</v>
      </c>
      <c r="D232" s="11" t="s">
        <v>79</v>
      </c>
      <c r="E232" s="11" t="s">
        <v>27</v>
      </c>
      <c r="F232" s="13">
        <v>75827204000108</v>
      </c>
    </row>
    <row r="233" spans="1:6" x14ac:dyDescent="0.25">
      <c r="A233" s="18">
        <f t="shared" si="3"/>
        <v>232</v>
      </c>
      <c r="B233" s="11" t="s">
        <v>298</v>
      </c>
      <c r="C233" s="12" t="s">
        <v>54</v>
      </c>
      <c r="D233" s="11" t="s">
        <v>55</v>
      </c>
      <c r="E233" s="11" t="s">
        <v>56</v>
      </c>
      <c r="F233" s="13">
        <v>76208859000152</v>
      </c>
    </row>
    <row r="234" spans="1:6" x14ac:dyDescent="0.25">
      <c r="A234" s="18">
        <f t="shared" si="3"/>
        <v>233</v>
      </c>
      <c r="B234" s="11" t="s">
        <v>299</v>
      </c>
      <c r="C234" s="12" t="s">
        <v>39</v>
      </c>
      <c r="D234" s="11" t="s">
        <v>74</v>
      </c>
      <c r="E234" s="11" t="s">
        <v>41</v>
      </c>
      <c r="F234" s="13">
        <v>77845394000103</v>
      </c>
    </row>
    <row r="235" spans="1:6" x14ac:dyDescent="0.25">
      <c r="A235" s="18">
        <f t="shared" si="3"/>
        <v>234</v>
      </c>
      <c r="B235" s="11" t="s">
        <v>300</v>
      </c>
      <c r="C235" s="12" t="s">
        <v>39</v>
      </c>
      <c r="D235" s="11" t="s">
        <v>59</v>
      </c>
      <c r="E235" s="11" t="s">
        <v>41</v>
      </c>
      <c r="F235" s="13">
        <v>75730994000109</v>
      </c>
    </row>
    <row r="236" spans="1:6" x14ac:dyDescent="0.25">
      <c r="A236" s="18">
        <f t="shared" si="3"/>
        <v>235</v>
      </c>
      <c r="B236" s="11" t="s">
        <v>301</v>
      </c>
      <c r="C236" s="12" t="s">
        <v>50</v>
      </c>
      <c r="D236" s="11" t="s">
        <v>51</v>
      </c>
      <c r="E236" s="11" t="s">
        <v>52</v>
      </c>
      <c r="F236" s="13">
        <v>95589289000132</v>
      </c>
    </row>
    <row r="237" spans="1:6" x14ac:dyDescent="0.25">
      <c r="A237" s="18">
        <f t="shared" si="3"/>
        <v>236</v>
      </c>
      <c r="B237" s="11" t="s">
        <v>302</v>
      </c>
      <c r="C237" s="12" t="s">
        <v>18</v>
      </c>
      <c r="D237" s="11" t="s">
        <v>79</v>
      </c>
      <c r="E237" s="11" t="s">
        <v>27</v>
      </c>
      <c r="F237" s="13">
        <v>75828418000190</v>
      </c>
    </row>
    <row r="238" spans="1:6" x14ac:dyDescent="0.25">
      <c r="A238" s="18">
        <f t="shared" si="3"/>
        <v>237</v>
      </c>
      <c r="B238" s="11" t="s">
        <v>303</v>
      </c>
      <c r="C238" s="12" t="s">
        <v>35</v>
      </c>
      <c r="D238" s="11" t="s">
        <v>124</v>
      </c>
      <c r="E238" s="11" t="s">
        <v>37</v>
      </c>
      <c r="F238" s="13">
        <v>95587648000112</v>
      </c>
    </row>
    <row r="239" spans="1:6" x14ac:dyDescent="0.25">
      <c r="A239" s="18">
        <f t="shared" si="3"/>
        <v>238</v>
      </c>
      <c r="B239" s="11" t="s">
        <v>304</v>
      </c>
      <c r="C239" s="12" t="s">
        <v>39</v>
      </c>
      <c r="D239" s="11" t="s">
        <v>43</v>
      </c>
      <c r="E239" s="11" t="s">
        <v>41</v>
      </c>
      <c r="F239" s="13">
        <v>81044984000104</v>
      </c>
    </row>
    <row r="240" spans="1:6" x14ac:dyDescent="0.25">
      <c r="A240" s="18">
        <f t="shared" si="3"/>
        <v>239</v>
      </c>
      <c r="B240" s="11" t="s">
        <v>305</v>
      </c>
      <c r="C240" s="12" t="s">
        <v>39</v>
      </c>
      <c r="D240" s="11" t="s">
        <v>40</v>
      </c>
      <c r="E240" s="11" t="s">
        <v>41</v>
      </c>
      <c r="F240" s="13">
        <v>75799577000104</v>
      </c>
    </row>
    <row r="241" spans="1:6" x14ac:dyDescent="0.25">
      <c r="A241" s="18">
        <f t="shared" si="3"/>
        <v>240</v>
      </c>
      <c r="B241" s="11" t="s">
        <v>306</v>
      </c>
      <c r="C241" s="12" t="s">
        <v>50</v>
      </c>
      <c r="D241" s="11" t="s">
        <v>51</v>
      </c>
      <c r="E241" s="11" t="s">
        <v>52</v>
      </c>
      <c r="F241" s="13">
        <v>78103884000105</v>
      </c>
    </row>
    <row r="242" spans="1:6" x14ac:dyDescent="0.25">
      <c r="A242" s="18">
        <f t="shared" si="3"/>
        <v>241</v>
      </c>
      <c r="B242" s="11" t="s">
        <v>307</v>
      </c>
      <c r="C242" s="12" t="s">
        <v>18</v>
      </c>
      <c r="D242" s="11" t="s">
        <v>79</v>
      </c>
      <c r="E242" s="11" t="s">
        <v>27</v>
      </c>
      <c r="F242" s="13">
        <v>95561080000160</v>
      </c>
    </row>
    <row r="243" spans="1:6" x14ac:dyDescent="0.25">
      <c r="A243" s="18">
        <f t="shared" si="3"/>
        <v>242</v>
      </c>
      <c r="B243" s="11" t="s">
        <v>308</v>
      </c>
      <c r="C243" s="12" t="s">
        <v>54</v>
      </c>
      <c r="D243" s="11" t="s">
        <v>55</v>
      </c>
      <c r="E243" s="11" t="s">
        <v>56</v>
      </c>
      <c r="F243" s="13">
        <v>77116663000109</v>
      </c>
    </row>
    <row r="244" spans="1:6" x14ac:dyDescent="0.25">
      <c r="A244" s="18">
        <f t="shared" si="3"/>
        <v>243</v>
      </c>
      <c r="B244" s="11" t="s">
        <v>309</v>
      </c>
      <c r="C244" s="12" t="s">
        <v>35</v>
      </c>
      <c r="D244" s="11" t="s">
        <v>36</v>
      </c>
      <c r="E244" s="11" t="s">
        <v>37</v>
      </c>
      <c r="F244" s="13">
        <v>80620172000105</v>
      </c>
    </row>
    <row r="245" spans="1:6" x14ac:dyDescent="0.25">
      <c r="A245" s="18">
        <f t="shared" si="3"/>
        <v>244</v>
      </c>
      <c r="B245" s="11" t="s">
        <v>310</v>
      </c>
      <c r="C245" s="12" t="s">
        <v>18</v>
      </c>
      <c r="D245" s="11" t="s">
        <v>67</v>
      </c>
      <c r="E245" s="11" t="s">
        <v>27</v>
      </c>
      <c r="F245" s="13">
        <v>95639472000103</v>
      </c>
    </row>
    <row r="246" spans="1:6" x14ac:dyDescent="0.25">
      <c r="A246" s="18">
        <f t="shared" si="3"/>
        <v>245</v>
      </c>
      <c r="B246" s="11" t="s">
        <v>311</v>
      </c>
      <c r="C246" s="12" t="s">
        <v>63</v>
      </c>
      <c r="D246" s="11" t="s">
        <v>70</v>
      </c>
      <c r="E246" s="11" t="s">
        <v>65</v>
      </c>
      <c r="F246" s="13">
        <v>77721363000140</v>
      </c>
    </row>
    <row r="247" spans="1:6" x14ac:dyDescent="0.25">
      <c r="A247" s="18">
        <f t="shared" si="3"/>
        <v>246</v>
      </c>
      <c r="B247" s="11" t="s">
        <v>312</v>
      </c>
      <c r="C247" s="12" t="s">
        <v>39</v>
      </c>
      <c r="D247" s="11" t="s">
        <v>59</v>
      </c>
      <c r="E247" s="11" t="s">
        <v>41</v>
      </c>
      <c r="F247" s="13">
        <v>76282672000107</v>
      </c>
    </row>
    <row r="248" spans="1:6" x14ac:dyDescent="0.25">
      <c r="A248" s="18">
        <f t="shared" si="3"/>
        <v>247</v>
      </c>
      <c r="B248" s="11" t="s">
        <v>313</v>
      </c>
      <c r="C248" s="12" t="s">
        <v>54</v>
      </c>
      <c r="D248" s="11" t="s">
        <v>55</v>
      </c>
      <c r="E248" s="11" t="s">
        <v>56</v>
      </c>
      <c r="F248" s="13">
        <v>80880107000100</v>
      </c>
    </row>
    <row r="249" spans="1:6" x14ac:dyDescent="0.25">
      <c r="A249" s="18">
        <f t="shared" si="3"/>
        <v>248</v>
      </c>
      <c r="B249" s="11" t="s">
        <v>314</v>
      </c>
      <c r="C249" s="12" t="s">
        <v>39</v>
      </c>
      <c r="D249" s="11" t="s">
        <v>59</v>
      </c>
      <c r="E249" s="11" t="s">
        <v>41</v>
      </c>
      <c r="F249" s="13">
        <v>76282664000152</v>
      </c>
    </row>
    <row r="250" spans="1:6" x14ac:dyDescent="0.25">
      <c r="A250" s="18">
        <f t="shared" si="3"/>
        <v>249</v>
      </c>
      <c r="B250" s="11" t="s">
        <v>315</v>
      </c>
      <c r="C250" s="12" t="s">
        <v>50</v>
      </c>
      <c r="D250" s="11" t="s">
        <v>51</v>
      </c>
      <c r="E250" s="11" t="s">
        <v>52</v>
      </c>
      <c r="F250" s="13">
        <v>76161181000108</v>
      </c>
    </row>
    <row r="251" spans="1:6" x14ac:dyDescent="0.25">
      <c r="A251" s="18">
        <f t="shared" si="3"/>
        <v>250</v>
      </c>
      <c r="B251" s="11" t="s">
        <v>316</v>
      </c>
      <c r="C251" s="12" t="s">
        <v>63</v>
      </c>
      <c r="D251" s="11" t="s">
        <v>70</v>
      </c>
      <c r="E251" s="11" t="s">
        <v>65</v>
      </c>
      <c r="F251" s="13">
        <v>76179829000165</v>
      </c>
    </row>
    <row r="252" spans="1:6" x14ac:dyDescent="0.25">
      <c r="A252" s="18">
        <f t="shared" si="3"/>
        <v>251</v>
      </c>
      <c r="B252" s="11" t="s">
        <v>317</v>
      </c>
      <c r="C252" s="12" t="s">
        <v>35</v>
      </c>
      <c r="D252" s="11" t="s">
        <v>36</v>
      </c>
      <c r="E252" s="11" t="s">
        <v>37</v>
      </c>
      <c r="F252" s="13">
        <v>75680025000182</v>
      </c>
    </row>
    <row r="253" spans="1:6" x14ac:dyDescent="0.25">
      <c r="A253" s="18">
        <f t="shared" si="3"/>
        <v>252</v>
      </c>
      <c r="B253" s="11" t="s">
        <v>318</v>
      </c>
      <c r="C253" s="12" t="s">
        <v>54</v>
      </c>
      <c r="D253" s="11" t="s">
        <v>55</v>
      </c>
      <c r="E253" s="11" t="s">
        <v>56</v>
      </c>
      <c r="F253" s="13">
        <v>76208487000164</v>
      </c>
    </row>
    <row r="254" spans="1:6" x14ac:dyDescent="0.25">
      <c r="A254" s="18">
        <f t="shared" si="3"/>
        <v>253</v>
      </c>
      <c r="B254" s="11" t="s">
        <v>319</v>
      </c>
      <c r="C254" s="12" t="s">
        <v>39</v>
      </c>
      <c r="D254" s="11" t="s">
        <v>43</v>
      </c>
      <c r="E254" s="11" t="s">
        <v>41</v>
      </c>
      <c r="F254" s="13">
        <v>75476556000158</v>
      </c>
    </row>
    <row r="255" spans="1:6" x14ac:dyDescent="0.25">
      <c r="A255" s="18">
        <f t="shared" si="3"/>
        <v>254</v>
      </c>
      <c r="B255" s="11" t="s">
        <v>320</v>
      </c>
      <c r="C255" s="12" t="s">
        <v>39</v>
      </c>
      <c r="D255" s="11" t="s">
        <v>59</v>
      </c>
      <c r="E255" s="11" t="s">
        <v>41</v>
      </c>
      <c r="F255" s="13">
        <v>76970334000150</v>
      </c>
    </row>
    <row r="256" spans="1:6" x14ac:dyDescent="0.25">
      <c r="A256" s="18">
        <f t="shared" si="3"/>
        <v>255</v>
      </c>
      <c r="B256" s="11" t="s">
        <v>321</v>
      </c>
      <c r="C256" s="12" t="s">
        <v>29</v>
      </c>
      <c r="D256" s="11" t="s">
        <v>61</v>
      </c>
      <c r="E256" s="11" t="s">
        <v>31</v>
      </c>
      <c r="F256" s="13">
        <v>76017458000115</v>
      </c>
    </row>
    <row r="257" spans="1:6" x14ac:dyDescent="0.25">
      <c r="A257" s="18">
        <f t="shared" si="3"/>
        <v>256</v>
      </c>
      <c r="B257" s="11" t="s">
        <v>322</v>
      </c>
      <c r="C257" s="12" t="s">
        <v>39</v>
      </c>
      <c r="D257" s="11" t="s">
        <v>43</v>
      </c>
      <c r="E257" s="11" t="s">
        <v>41</v>
      </c>
      <c r="F257" s="13">
        <v>76970391000139</v>
      </c>
    </row>
    <row r="258" spans="1:6" x14ac:dyDescent="0.25">
      <c r="A258" s="18">
        <f t="shared" si="3"/>
        <v>257</v>
      </c>
      <c r="B258" s="11" t="s">
        <v>323</v>
      </c>
      <c r="C258" s="12" t="s">
        <v>39</v>
      </c>
      <c r="D258" s="11" t="s">
        <v>43</v>
      </c>
      <c r="E258" s="11" t="s">
        <v>41</v>
      </c>
      <c r="F258" s="13">
        <v>76977768000181</v>
      </c>
    </row>
    <row r="259" spans="1:6" x14ac:dyDescent="0.25">
      <c r="A259" s="18">
        <f t="shared" si="3"/>
        <v>258</v>
      </c>
      <c r="B259" s="11" t="s">
        <v>324</v>
      </c>
      <c r="C259" s="12" t="s">
        <v>54</v>
      </c>
      <c r="D259" s="11" t="s">
        <v>55</v>
      </c>
      <c r="E259" s="11" t="s">
        <v>56</v>
      </c>
      <c r="F259" s="13">
        <v>95719472000105</v>
      </c>
    </row>
    <row r="260" spans="1:6" x14ac:dyDescent="0.25">
      <c r="A260" s="18">
        <f t="shared" ref="A260:A323" si="4">A259+1</f>
        <v>259</v>
      </c>
      <c r="B260" s="11" t="s">
        <v>325</v>
      </c>
      <c r="C260" s="12" t="s">
        <v>50</v>
      </c>
      <c r="D260" s="11" t="s">
        <v>51</v>
      </c>
      <c r="E260" s="11" t="s">
        <v>52</v>
      </c>
      <c r="F260" s="13">
        <v>76995448000154</v>
      </c>
    </row>
    <row r="261" spans="1:6" x14ac:dyDescent="0.25">
      <c r="A261" s="18">
        <f t="shared" si="4"/>
        <v>260</v>
      </c>
      <c r="B261" s="11" t="s">
        <v>326</v>
      </c>
      <c r="C261" s="12" t="s">
        <v>35</v>
      </c>
      <c r="D261" s="11" t="s">
        <v>64</v>
      </c>
      <c r="E261" s="11" t="s">
        <v>37</v>
      </c>
      <c r="F261" s="13">
        <v>75687954000113</v>
      </c>
    </row>
    <row r="262" spans="1:6" x14ac:dyDescent="0.25">
      <c r="A262" s="18">
        <f t="shared" si="4"/>
        <v>261</v>
      </c>
      <c r="B262" s="11" t="s">
        <v>327</v>
      </c>
      <c r="C262" s="12" t="s">
        <v>63</v>
      </c>
      <c r="D262" s="11" t="s">
        <v>64</v>
      </c>
      <c r="E262" s="11" t="s">
        <v>65</v>
      </c>
      <c r="F262" s="13">
        <v>77007474000190</v>
      </c>
    </row>
    <row r="263" spans="1:6" x14ac:dyDescent="0.25">
      <c r="A263" s="18">
        <f t="shared" si="4"/>
        <v>262</v>
      </c>
      <c r="B263" s="11" t="s">
        <v>328</v>
      </c>
      <c r="C263" s="12" t="s">
        <v>39</v>
      </c>
      <c r="D263" s="11" t="s">
        <v>74</v>
      </c>
      <c r="E263" s="11" t="s">
        <v>41</v>
      </c>
      <c r="F263" s="13">
        <v>75370148000117</v>
      </c>
    </row>
    <row r="264" spans="1:6" x14ac:dyDescent="0.25">
      <c r="A264" s="18">
        <f t="shared" si="4"/>
        <v>263</v>
      </c>
      <c r="B264" s="11" t="s">
        <v>329</v>
      </c>
      <c r="C264" s="12" t="s">
        <v>39</v>
      </c>
      <c r="D264" s="11" t="s">
        <v>40</v>
      </c>
      <c r="E264" s="11" t="s">
        <v>41</v>
      </c>
      <c r="F264" s="13" t="s">
        <v>330</v>
      </c>
    </row>
    <row r="265" spans="1:6" x14ac:dyDescent="0.25">
      <c r="A265" s="18">
        <f t="shared" si="4"/>
        <v>264</v>
      </c>
      <c r="B265" s="11" t="s">
        <v>331</v>
      </c>
      <c r="C265" s="12" t="s">
        <v>39</v>
      </c>
      <c r="D265" s="11" t="s">
        <v>40</v>
      </c>
      <c r="E265" s="11" t="s">
        <v>41</v>
      </c>
      <c r="F265" s="13">
        <v>81478133000170</v>
      </c>
    </row>
    <row r="266" spans="1:6" x14ac:dyDescent="0.25">
      <c r="A266" s="18">
        <f t="shared" si="4"/>
        <v>265</v>
      </c>
      <c r="B266" s="11" t="s">
        <v>332</v>
      </c>
      <c r="C266" s="12" t="s">
        <v>50</v>
      </c>
      <c r="D266" s="11" t="s">
        <v>51</v>
      </c>
      <c r="E266" s="11" t="s">
        <v>52</v>
      </c>
      <c r="F266" s="13">
        <v>75924290000169</v>
      </c>
    </row>
    <row r="267" spans="1:6" x14ac:dyDescent="0.25">
      <c r="A267" s="18">
        <f t="shared" si="4"/>
        <v>266</v>
      </c>
      <c r="B267" s="11" t="s">
        <v>333</v>
      </c>
      <c r="C267" s="12" t="s">
        <v>29</v>
      </c>
      <c r="D267" s="11" t="s">
        <v>117</v>
      </c>
      <c r="E267" s="11" t="s">
        <v>31</v>
      </c>
      <c r="F267" s="13">
        <v>76002666000140</v>
      </c>
    </row>
    <row r="268" spans="1:6" x14ac:dyDescent="0.25">
      <c r="A268" s="18">
        <f t="shared" si="4"/>
        <v>267</v>
      </c>
      <c r="B268" s="11" t="s">
        <v>334</v>
      </c>
      <c r="C268" s="12" t="s">
        <v>29</v>
      </c>
      <c r="D268" s="11" t="s">
        <v>30</v>
      </c>
      <c r="E268" s="11" t="s">
        <v>31</v>
      </c>
      <c r="F268" s="13">
        <v>95423000000100</v>
      </c>
    </row>
    <row r="269" spans="1:6" x14ac:dyDescent="0.25">
      <c r="A269" s="18">
        <f t="shared" si="4"/>
        <v>268</v>
      </c>
      <c r="B269" s="11" t="s">
        <v>335</v>
      </c>
      <c r="C269" s="12" t="s">
        <v>50</v>
      </c>
      <c r="D269" s="11" t="s">
        <v>51</v>
      </c>
      <c r="E269" s="11" t="s">
        <v>52</v>
      </c>
      <c r="F269" s="13">
        <v>95590832000111</v>
      </c>
    </row>
    <row r="270" spans="1:6" x14ac:dyDescent="0.25">
      <c r="A270" s="18">
        <f t="shared" si="4"/>
        <v>269</v>
      </c>
      <c r="B270" s="11" t="s">
        <v>336</v>
      </c>
      <c r="C270" s="12" t="s">
        <v>18</v>
      </c>
      <c r="D270" s="11" t="s">
        <v>26</v>
      </c>
      <c r="E270" s="11" t="s">
        <v>27</v>
      </c>
      <c r="F270" s="13">
        <v>76167717000194</v>
      </c>
    </row>
    <row r="271" spans="1:6" x14ac:dyDescent="0.25">
      <c r="A271" s="18">
        <f t="shared" si="4"/>
        <v>270</v>
      </c>
      <c r="B271" s="11" t="s">
        <v>337</v>
      </c>
      <c r="C271" s="12" t="s">
        <v>35</v>
      </c>
      <c r="D271" s="11" t="s">
        <v>124</v>
      </c>
      <c r="E271" s="11" t="s">
        <v>37</v>
      </c>
      <c r="F271" s="13">
        <v>76178011000128</v>
      </c>
    </row>
    <row r="272" spans="1:6" x14ac:dyDescent="0.25">
      <c r="A272" s="18">
        <f t="shared" si="4"/>
        <v>271</v>
      </c>
      <c r="B272" s="11" t="s">
        <v>338</v>
      </c>
      <c r="C272" s="12" t="s">
        <v>63</v>
      </c>
      <c r="D272" s="11" t="s">
        <v>70</v>
      </c>
      <c r="E272" s="11" t="s">
        <v>65</v>
      </c>
      <c r="F272" s="13">
        <v>77001329000100</v>
      </c>
    </row>
    <row r="273" spans="1:6" x14ac:dyDescent="0.25">
      <c r="A273" s="18">
        <f t="shared" si="4"/>
        <v>272</v>
      </c>
      <c r="B273" s="11" t="s">
        <v>339</v>
      </c>
      <c r="C273" s="12" t="s">
        <v>29</v>
      </c>
      <c r="D273" s="11" t="s">
        <v>30</v>
      </c>
      <c r="E273" s="11" t="s">
        <v>31</v>
      </c>
      <c r="F273" s="13">
        <v>76105675000167</v>
      </c>
    </row>
    <row r="274" spans="1:6" x14ac:dyDescent="0.25">
      <c r="A274" s="18">
        <f t="shared" si="4"/>
        <v>273</v>
      </c>
      <c r="B274" s="11" t="s">
        <v>340</v>
      </c>
      <c r="C274" s="12" t="s">
        <v>35</v>
      </c>
      <c r="D274" s="11" t="s">
        <v>36</v>
      </c>
      <c r="E274" s="11" t="s">
        <v>37</v>
      </c>
      <c r="F274" s="13">
        <v>76172907000108</v>
      </c>
    </row>
    <row r="275" spans="1:6" x14ac:dyDescent="0.25">
      <c r="A275" s="18">
        <f t="shared" si="4"/>
        <v>274</v>
      </c>
      <c r="B275" s="11" t="s">
        <v>341</v>
      </c>
      <c r="C275" s="12" t="s">
        <v>18</v>
      </c>
      <c r="D275" s="11" t="s">
        <v>47</v>
      </c>
      <c r="E275" s="11" t="s">
        <v>27</v>
      </c>
      <c r="F275" s="13">
        <v>95543427000142</v>
      </c>
    </row>
    <row r="276" spans="1:6" x14ac:dyDescent="0.25">
      <c r="A276" s="18">
        <f t="shared" si="4"/>
        <v>275</v>
      </c>
      <c r="B276" s="11" t="s">
        <v>342</v>
      </c>
      <c r="C276" s="12" t="s">
        <v>39</v>
      </c>
      <c r="D276" s="11" t="s">
        <v>43</v>
      </c>
      <c r="E276" s="11" t="s">
        <v>41</v>
      </c>
      <c r="F276" s="13">
        <v>75461442000134</v>
      </c>
    </row>
    <row r="277" spans="1:6" x14ac:dyDescent="0.25">
      <c r="A277" s="18">
        <f t="shared" si="4"/>
        <v>276</v>
      </c>
      <c r="B277" s="11" t="s">
        <v>343</v>
      </c>
      <c r="C277" s="12" t="s">
        <v>50</v>
      </c>
      <c r="D277" s="11" t="s">
        <v>51</v>
      </c>
      <c r="E277" s="11" t="s">
        <v>52</v>
      </c>
      <c r="F277" s="13">
        <v>76460526000116</v>
      </c>
    </row>
    <row r="278" spans="1:6" x14ac:dyDescent="0.25">
      <c r="A278" s="18">
        <f t="shared" si="4"/>
        <v>277</v>
      </c>
      <c r="B278" s="11" t="s">
        <v>63</v>
      </c>
      <c r="C278" s="12" t="s">
        <v>63</v>
      </c>
      <c r="D278" s="11" t="s">
        <v>70</v>
      </c>
      <c r="E278" s="11" t="s">
        <v>65</v>
      </c>
      <c r="F278" s="13">
        <v>76175884000187</v>
      </c>
    </row>
    <row r="279" spans="1:6" x14ac:dyDescent="0.25">
      <c r="A279" s="18">
        <f t="shared" si="4"/>
        <v>278</v>
      </c>
      <c r="B279" s="11" t="s">
        <v>344</v>
      </c>
      <c r="C279" s="12" t="s">
        <v>29</v>
      </c>
      <c r="D279" s="11" t="s">
        <v>61</v>
      </c>
      <c r="E279" s="11" t="s">
        <v>31</v>
      </c>
      <c r="F279" s="13" t="s">
        <v>345</v>
      </c>
    </row>
    <row r="280" spans="1:6" x14ac:dyDescent="0.25">
      <c r="A280" s="18">
        <f t="shared" si="4"/>
        <v>279</v>
      </c>
      <c r="B280" s="11" t="s">
        <v>346</v>
      </c>
      <c r="C280" s="12" t="s">
        <v>18</v>
      </c>
      <c r="D280" s="11" t="s">
        <v>47</v>
      </c>
      <c r="E280" s="11" t="s">
        <v>27</v>
      </c>
      <c r="F280" s="13">
        <v>80542764000148</v>
      </c>
    </row>
    <row r="281" spans="1:6" x14ac:dyDescent="0.25">
      <c r="A281" s="18">
        <f t="shared" si="4"/>
        <v>280</v>
      </c>
      <c r="B281" s="11" t="s">
        <v>347</v>
      </c>
      <c r="C281" s="12" t="s">
        <v>63</v>
      </c>
      <c r="D281" s="11" t="s">
        <v>70</v>
      </c>
      <c r="E281" s="11" t="s">
        <v>65</v>
      </c>
      <c r="F281" s="13">
        <v>76179837000101</v>
      </c>
    </row>
    <row r="282" spans="1:6" x14ac:dyDescent="0.25">
      <c r="A282" s="18">
        <f t="shared" si="4"/>
        <v>281</v>
      </c>
      <c r="B282" s="11" t="s">
        <v>348</v>
      </c>
      <c r="C282" s="12" t="s">
        <v>35</v>
      </c>
      <c r="D282" s="11" t="s">
        <v>124</v>
      </c>
      <c r="E282" s="11" t="s">
        <v>37</v>
      </c>
      <c r="F282" s="13" t="s">
        <v>349</v>
      </c>
    </row>
    <row r="283" spans="1:6" x14ac:dyDescent="0.25">
      <c r="A283" s="18">
        <f t="shared" si="4"/>
        <v>282</v>
      </c>
      <c r="B283" s="11" t="s">
        <v>350</v>
      </c>
      <c r="C283" s="12" t="s">
        <v>39</v>
      </c>
      <c r="D283" s="11" t="s">
        <v>43</v>
      </c>
      <c r="E283" s="11" t="s">
        <v>41</v>
      </c>
      <c r="F283" s="13">
        <v>75461970000193</v>
      </c>
    </row>
    <row r="284" spans="1:6" x14ac:dyDescent="0.25">
      <c r="A284" s="18">
        <f t="shared" si="4"/>
        <v>283</v>
      </c>
      <c r="B284" s="11" t="s">
        <v>351</v>
      </c>
      <c r="C284" s="12" t="s">
        <v>63</v>
      </c>
      <c r="D284" s="11" t="s">
        <v>64</v>
      </c>
      <c r="E284" s="11" t="s">
        <v>65</v>
      </c>
      <c r="F284" s="13">
        <v>75688366000102</v>
      </c>
    </row>
    <row r="285" spans="1:6" x14ac:dyDescent="0.25">
      <c r="A285" s="18">
        <f t="shared" si="4"/>
        <v>284</v>
      </c>
      <c r="B285" s="11" t="s">
        <v>352</v>
      </c>
      <c r="C285" s="12" t="s">
        <v>18</v>
      </c>
      <c r="D285" s="11" t="s">
        <v>47</v>
      </c>
      <c r="E285" s="11" t="s">
        <v>27</v>
      </c>
      <c r="F285" s="13" t="s">
        <v>353</v>
      </c>
    </row>
    <row r="286" spans="1:6" x14ac:dyDescent="0.25">
      <c r="A286" s="18">
        <f t="shared" si="4"/>
        <v>285</v>
      </c>
      <c r="B286" s="11" t="s">
        <v>354</v>
      </c>
      <c r="C286" s="12" t="s">
        <v>50</v>
      </c>
      <c r="D286" s="11" t="s">
        <v>51</v>
      </c>
      <c r="E286" s="11" t="s">
        <v>52</v>
      </c>
      <c r="F286" s="13">
        <v>78113834000109</v>
      </c>
    </row>
    <row r="287" spans="1:6" x14ac:dyDescent="0.25">
      <c r="A287" s="18">
        <f t="shared" si="4"/>
        <v>286</v>
      </c>
      <c r="B287" s="11" t="s">
        <v>355</v>
      </c>
      <c r="C287" s="12" t="s">
        <v>39</v>
      </c>
      <c r="D287" s="11" t="s">
        <v>59</v>
      </c>
      <c r="E287" s="11" t="s">
        <v>41</v>
      </c>
      <c r="F287" s="13">
        <v>76279959000170</v>
      </c>
    </row>
    <row r="288" spans="1:6" x14ac:dyDescent="0.25">
      <c r="A288" s="18">
        <f t="shared" si="4"/>
        <v>287</v>
      </c>
      <c r="B288" s="11" t="s">
        <v>356</v>
      </c>
      <c r="C288" s="12" t="s">
        <v>18</v>
      </c>
      <c r="D288" s="11" t="s">
        <v>47</v>
      </c>
      <c r="E288" s="11" t="s">
        <v>27</v>
      </c>
      <c r="F288" s="13">
        <v>76245059000101</v>
      </c>
    </row>
    <row r="289" spans="1:6" x14ac:dyDescent="0.25">
      <c r="A289" s="18">
        <f t="shared" si="4"/>
        <v>288</v>
      </c>
      <c r="B289" s="11" t="s">
        <v>357</v>
      </c>
      <c r="C289" s="12" t="s">
        <v>35</v>
      </c>
      <c r="D289" s="11" t="s">
        <v>177</v>
      </c>
      <c r="E289" s="11" t="s">
        <v>37</v>
      </c>
      <c r="F289" s="13">
        <v>77003424000134</v>
      </c>
    </row>
    <row r="290" spans="1:6" x14ac:dyDescent="0.25">
      <c r="A290" s="18">
        <f t="shared" si="4"/>
        <v>289</v>
      </c>
      <c r="B290" s="11" t="s">
        <v>358</v>
      </c>
      <c r="C290" s="12" t="s">
        <v>39</v>
      </c>
      <c r="D290" s="11" t="s">
        <v>74</v>
      </c>
      <c r="E290" s="11" t="s">
        <v>41</v>
      </c>
      <c r="F290" s="13" t="s">
        <v>359</v>
      </c>
    </row>
    <row r="291" spans="1:6" x14ac:dyDescent="0.25">
      <c r="A291" s="18">
        <f t="shared" si="4"/>
        <v>290</v>
      </c>
      <c r="B291" s="11" t="s">
        <v>360</v>
      </c>
      <c r="C291" s="12" t="s">
        <v>18</v>
      </c>
      <c r="D291" s="11" t="s">
        <v>26</v>
      </c>
      <c r="E291" s="11" t="s">
        <v>27</v>
      </c>
      <c r="F291" s="13">
        <v>76966852000108</v>
      </c>
    </row>
    <row r="292" spans="1:6" x14ac:dyDescent="0.25">
      <c r="A292" s="18">
        <f t="shared" si="4"/>
        <v>291</v>
      </c>
      <c r="B292" s="11" t="s">
        <v>361</v>
      </c>
      <c r="C292" s="12" t="s">
        <v>29</v>
      </c>
      <c r="D292" s="11" t="s">
        <v>30</v>
      </c>
      <c r="E292" s="11" t="s">
        <v>31</v>
      </c>
      <c r="F292" s="13">
        <v>76105568000139</v>
      </c>
    </row>
    <row r="293" spans="1:6" x14ac:dyDescent="0.25">
      <c r="A293" s="18">
        <f t="shared" si="4"/>
        <v>292</v>
      </c>
      <c r="B293" s="11" t="s">
        <v>362</v>
      </c>
      <c r="C293" s="12" t="s">
        <v>54</v>
      </c>
      <c r="D293" s="11" t="s">
        <v>55</v>
      </c>
      <c r="E293" s="11" t="s">
        <v>56</v>
      </c>
      <c r="F293" s="13">
        <v>95719381000170</v>
      </c>
    </row>
    <row r="294" spans="1:6" x14ac:dyDescent="0.25">
      <c r="A294" s="18">
        <f t="shared" si="4"/>
        <v>293</v>
      </c>
      <c r="B294" s="11" t="s">
        <v>363</v>
      </c>
      <c r="C294" s="12" t="s">
        <v>35</v>
      </c>
      <c r="D294" s="11" t="s">
        <v>124</v>
      </c>
      <c r="E294" s="11" t="s">
        <v>37</v>
      </c>
      <c r="F294" s="13">
        <v>76205962000149</v>
      </c>
    </row>
    <row r="295" spans="1:6" x14ac:dyDescent="0.25">
      <c r="A295" s="18">
        <f t="shared" si="4"/>
        <v>294</v>
      </c>
      <c r="B295" s="11" t="s">
        <v>364</v>
      </c>
      <c r="C295" s="12" t="s">
        <v>39</v>
      </c>
      <c r="D295" s="11" t="s">
        <v>43</v>
      </c>
      <c r="E295" s="11" t="s">
        <v>41</v>
      </c>
      <c r="F295" s="13">
        <v>76973692000116</v>
      </c>
    </row>
    <row r="296" spans="1:6" x14ac:dyDescent="0.25">
      <c r="A296" s="18">
        <f t="shared" si="4"/>
        <v>295</v>
      </c>
      <c r="B296" s="11" t="s">
        <v>365</v>
      </c>
      <c r="C296" s="12" t="s">
        <v>39</v>
      </c>
      <c r="D296" s="11" t="s">
        <v>74</v>
      </c>
      <c r="E296" s="11" t="s">
        <v>41</v>
      </c>
      <c r="F296" s="13">
        <v>76950047000188</v>
      </c>
    </row>
    <row r="297" spans="1:6" x14ac:dyDescent="0.25">
      <c r="A297" s="18">
        <f t="shared" si="4"/>
        <v>296</v>
      </c>
      <c r="B297" s="11" t="s">
        <v>366</v>
      </c>
      <c r="C297" s="12" t="s">
        <v>29</v>
      </c>
      <c r="D297" s="11" t="s">
        <v>117</v>
      </c>
      <c r="E297" s="11" t="s">
        <v>31</v>
      </c>
      <c r="F297" s="13">
        <v>76002674000197</v>
      </c>
    </row>
    <row r="298" spans="1:6" x14ac:dyDescent="0.25">
      <c r="A298" s="18">
        <f t="shared" si="4"/>
        <v>297</v>
      </c>
      <c r="B298" s="11" t="s">
        <v>367</v>
      </c>
      <c r="C298" s="12" t="s">
        <v>54</v>
      </c>
      <c r="D298" s="11" t="s">
        <v>55</v>
      </c>
      <c r="E298" s="11" t="s">
        <v>56</v>
      </c>
      <c r="F298" s="13">
        <v>95725024000114</v>
      </c>
    </row>
    <row r="299" spans="1:6" x14ac:dyDescent="0.25">
      <c r="A299" s="18">
        <f t="shared" si="4"/>
        <v>298</v>
      </c>
      <c r="B299" s="11" t="s">
        <v>368</v>
      </c>
      <c r="C299" s="12" t="s">
        <v>18</v>
      </c>
      <c r="D299" s="11" t="s">
        <v>79</v>
      </c>
      <c r="E299" s="11" t="s">
        <v>27</v>
      </c>
      <c r="F299" s="13">
        <v>75829416000116</v>
      </c>
    </row>
    <row r="300" spans="1:6" x14ac:dyDescent="0.25">
      <c r="A300" s="18">
        <f t="shared" si="4"/>
        <v>299</v>
      </c>
      <c r="B300" s="11" t="s">
        <v>369</v>
      </c>
      <c r="C300" s="12" t="s">
        <v>39</v>
      </c>
      <c r="D300" s="11" t="s">
        <v>74</v>
      </c>
      <c r="E300" s="11" t="s">
        <v>41</v>
      </c>
      <c r="F300" s="13">
        <v>95640132000194</v>
      </c>
    </row>
    <row r="301" spans="1:6" x14ac:dyDescent="0.25">
      <c r="A301" s="18">
        <f t="shared" si="4"/>
        <v>300</v>
      </c>
      <c r="B301" s="11" t="s">
        <v>370</v>
      </c>
      <c r="C301" s="12" t="s">
        <v>50</v>
      </c>
      <c r="D301" s="11" t="s">
        <v>51</v>
      </c>
      <c r="E301" s="11" t="s">
        <v>52</v>
      </c>
      <c r="F301" s="13">
        <v>76205673000140</v>
      </c>
    </row>
    <row r="302" spans="1:6" x14ac:dyDescent="0.25">
      <c r="A302" s="18">
        <f t="shared" si="4"/>
        <v>301</v>
      </c>
      <c r="B302" s="11" t="s">
        <v>371</v>
      </c>
      <c r="C302" s="12" t="s">
        <v>63</v>
      </c>
      <c r="D302" s="11" t="s">
        <v>177</v>
      </c>
      <c r="E302" s="11" t="s">
        <v>65</v>
      </c>
      <c r="F302" s="13">
        <v>77774859000182</v>
      </c>
    </row>
    <row r="303" spans="1:6" x14ac:dyDescent="0.25">
      <c r="A303" s="18">
        <f t="shared" si="4"/>
        <v>302</v>
      </c>
      <c r="B303" s="11" t="s">
        <v>372</v>
      </c>
      <c r="C303" s="12" t="s">
        <v>50</v>
      </c>
      <c r="D303" s="11" t="s">
        <v>51</v>
      </c>
      <c r="E303" s="11" t="s">
        <v>52</v>
      </c>
      <c r="F303" s="13">
        <v>76205681000196</v>
      </c>
    </row>
    <row r="304" spans="1:6" x14ac:dyDescent="0.25">
      <c r="A304" s="18">
        <f t="shared" si="4"/>
        <v>303</v>
      </c>
      <c r="B304" s="11" t="s">
        <v>373</v>
      </c>
      <c r="C304" s="12" t="s">
        <v>63</v>
      </c>
      <c r="D304" s="11" t="s">
        <v>70</v>
      </c>
      <c r="E304" s="11" t="s">
        <v>65</v>
      </c>
      <c r="F304" s="13">
        <v>76169879000161</v>
      </c>
    </row>
    <row r="305" spans="1:6" x14ac:dyDescent="0.25">
      <c r="A305" s="18">
        <f t="shared" si="4"/>
        <v>304</v>
      </c>
      <c r="B305" s="11" t="s">
        <v>374</v>
      </c>
      <c r="C305" s="12" t="s">
        <v>35</v>
      </c>
      <c r="D305" s="11" t="s">
        <v>124</v>
      </c>
      <c r="E305" s="11" t="s">
        <v>37</v>
      </c>
      <c r="F305" s="13" t="s">
        <v>375</v>
      </c>
    </row>
    <row r="306" spans="1:6" x14ac:dyDescent="0.25">
      <c r="A306" s="18">
        <f t="shared" si="4"/>
        <v>305</v>
      </c>
      <c r="B306" s="11" t="s">
        <v>376</v>
      </c>
      <c r="C306" s="12" t="s">
        <v>18</v>
      </c>
      <c r="D306" s="11" t="s">
        <v>26</v>
      </c>
      <c r="E306" s="11" t="s">
        <v>27</v>
      </c>
      <c r="F306" s="13">
        <v>75449579000173</v>
      </c>
    </row>
    <row r="307" spans="1:6" x14ac:dyDescent="0.25">
      <c r="A307" s="18">
        <f t="shared" si="4"/>
        <v>306</v>
      </c>
      <c r="B307" s="11" t="s">
        <v>377</v>
      </c>
      <c r="C307" s="12" t="s">
        <v>18</v>
      </c>
      <c r="D307" s="11" t="s">
        <v>26</v>
      </c>
      <c r="E307" s="11" t="s">
        <v>27</v>
      </c>
      <c r="F307" s="13">
        <v>76968064000142</v>
      </c>
    </row>
    <row r="308" spans="1:6" x14ac:dyDescent="0.25">
      <c r="A308" s="18">
        <f t="shared" si="4"/>
        <v>307</v>
      </c>
      <c r="B308" s="11" t="s">
        <v>378</v>
      </c>
      <c r="C308" s="12" t="s">
        <v>63</v>
      </c>
      <c r="D308" s="11" t="s">
        <v>177</v>
      </c>
      <c r="E308" s="11" t="s">
        <v>65</v>
      </c>
      <c r="F308" s="13">
        <v>75963256000101</v>
      </c>
    </row>
    <row r="309" spans="1:6" x14ac:dyDescent="0.25">
      <c r="A309" s="18">
        <f t="shared" si="4"/>
        <v>308</v>
      </c>
      <c r="B309" s="11" t="s">
        <v>379</v>
      </c>
      <c r="C309" s="12" t="s">
        <v>18</v>
      </c>
      <c r="D309" s="11" t="s">
        <v>67</v>
      </c>
      <c r="E309" s="11" t="s">
        <v>27</v>
      </c>
      <c r="F309" s="13">
        <v>75771212000171</v>
      </c>
    </row>
    <row r="310" spans="1:6" x14ac:dyDescent="0.25">
      <c r="A310" s="18">
        <f t="shared" si="4"/>
        <v>309</v>
      </c>
      <c r="B310" s="11" t="s">
        <v>380</v>
      </c>
      <c r="C310" s="12" t="s">
        <v>35</v>
      </c>
      <c r="D310" s="11" t="s">
        <v>124</v>
      </c>
      <c r="E310" s="11" t="s">
        <v>37</v>
      </c>
      <c r="F310" s="13">
        <v>95587770000199</v>
      </c>
    </row>
    <row r="311" spans="1:6" x14ac:dyDescent="0.25">
      <c r="A311" s="18">
        <f t="shared" si="4"/>
        <v>310</v>
      </c>
      <c r="B311" s="11" t="s">
        <v>381</v>
      </c>
      <c r="C311" s="12" t="s">
        <v>18</v>
      </c>
      <c r="D311" s="11" t="s">
        <v>67</v>
      </c>
      <c r="E311" s="11" t="s">
        <v>27</v>
      </c>
      <c r="F311" s="13" t="s">
        <v>382</v>
      </c>
    </row>
    <row r="312" spans="1:6" x14ac:dyDescent="0.25">
      <c r="A312" s="18">
        <f t="shared" si="4"/>
        <v>311</v>
      </c>
      <c r="B312" s="11" t="s">
        <v>383</v>
      </c>
      <c r="C312" s="12" t="s">
        <v>29</v>
      </c>
      <c r="D312" s="11" t="s">
        <v>30</v>
      </c>
      <c r="E312" s="11" t="s">
        <v>31</v>
      </c>
      <c r="F312" s="13">
        <v>76105576000185</v>
      </c>
    </row>
    <row r="313" spans="1:6" x14ac:dyDescent="0.25">
      <c r="A313" s="18">
        <f t="shared" si="4"/>
        <v>312</v>
      </c>
      <c r="B313" s="11" t="s">
        <v>384</v>
      </c>
      <c r="C313" s="12" t="s">
        <v>29</v>
      </c>
      <c r="D313" s="11" t="s">
        <v>117</v>
      </c>
      <c r="E313" s="11" t="s">
        <v>31</v>
      </c>
      <c r="F313" s="13">
        <v>76002641000147</v>
      </c>
    </row>
    <row r="314" spans="1:6" x14ac:dyDescent="0.25">
      <c r="A314" s="18">
        <f t="shared" si="4"/>
        <v>313</v>
      </c>
      <c r="B314" s="11" t="s">
        <v>385</v>
      </c>
      <c r="C314" s="12" t="s">
        <v>18</v>
      </c>
      <c r="D314" s="11" t="s">
        <v>47</v>
      </c>
      <c r="E314" s="11" t="s">
        <v>27</v>
      </c>
      <c r="F314" s="13">
        <v>76288760000108</v>
      </c>
    </row>
    <row r="315" spans="1:6" x14ac:dyDescent="0.25">
      <c r="A315" s="18">
        <f t="shared" si="4"/>
        <v>314</v>
      </c>
      <c r="B315" s="11" t="s">
        <v>386</v>
      </c>
      <c r="C315" s="12" t="s">
        <v>35</v>
      </c>
      <c r="D315" s="11" t="s">
        <v>36</v>
      </c>
      <c r="E315" s="11" t="s">
        <v>37</v>
      </c>
      <c r="F315" s="13">
        <v>75371401000157</v>
      </c>
    </row>
    <row r="316" spans="1:6" x14ac:dyDescent="0.25">
      <c r="A316" s="18">
        <f t="shared" si="4"/>
        <v>315</v>
      </c>
      <c r="B316" s="11" t="s">
        <v>387</v>
      </c>
      <c r="C316" s="12" t="s">
        <v>39</v>
      </c>
      <c r="D316" s="11" t="s">
        <v>40</v>
      </c>
      <c r="E316" s="11" t="s">
        <v>41</v>
      </c>
      <c r="F316" s="13">
        <v>75380071000166</v>
      </c>
    </row>
    <row r="317" spans="1:6" x14ac:dyDescent="0.25">
      <c r="A317" s="18">
        <f t="shared" si="4"/>
        <v>316</v>
      </c>
      <c r="B317" s="11" t="s">
        <v>388</v>
      </c>
      <c r="C317" s="12" t="s">
        <v>18</v>
      </c>
      <c r="D317" s="11" t="s">
        <v>67</v>
      </c>
      <c r="E317" s="11" t="s">
        <v>27</v>
      </c>
      <c r="F317" s="13">
        <v>80059264000150</v>
      </c>
    </row>
    <row r="318" spans="1:6" x14ac:dyDescent="0.25">
      <c r="A318" s="18">
        <f t="shared" si="4"/>
        <v>317</v>
      </c>
      <c r="B318" s="11" t="s">
        <v>389</v>
      </c>
      <c r="C318" s="12" t="s">
        <v>18</v>
      </c>
      <c r="D318" s="11" t="s">
        <v>47</v>
      </c>
      <c r="E318" s="11" t="s">
        <v>27</v>
      </c>
      <c r="F318" s="13">
        <v>76958974000144</v>
      </c>
    </row>
    <row r="319" spans="1:6" x14ac:dyDescent="0.25">
      <c r="A319" s="18">
        <f t="shared" si="4"/>
        <v>318</v>
      </c>
      <c r="B319" s="11" t="s">
        <v>390</v>
      </c>
      <c r="C319" s="12" t="s">
        <v>50</v>
      </c>
      <c r="D319" s="11" t="s">
        <v>51</v>
      </c>
      <c r="E319" s="11" t="s">
        <v>52</v>
      </c>
      <c r="F319" s="13">
        <v>76205699000198</v>
      </c>
    </row>
    <row r="320" spans="1:6" x14ac:dyDescent="0.25">
      <c r="A320" s="18">
        <f t="shared" si="4"/>
        <v>319</v>
      </c>
      <c r="B320" s="11" t="s">
        <v>391</v>
      </c>
      <c r="C320" s="12" t="s">
        <v>18</v>
      </c>
      <c r="D320" s="11" t="s">
        <v>26</v>
      </c>
      <c r="E320" s="11" t="s">
        <v>27</v>
      </c>
      <c r="F320" s="13">
        <v>76920834000187</v>
      </c>
    </row>
    <row r="321" spans="1:6" x14ac:dyDescent="0.25">
      <c r="A321" s="18">
        <f t="shared" si="4"/>
        <v>320</v>
      </c>
      <c r="B321" s="11" t="s">
        <v>392</v>
      </c>
      <c r="C321" s="12" t="s">
        <v>50</v>
      </c>
      <c r="D321" s="11" t="s">
        <v>51</v>
      </c>
      <c r="E321" s="11" t="s">
        <v>52</v>
      </c>
      <c r="F321" s="13">
        <v>76205707000104</v>
      </c>
    </row>
    <row r="322" spans="1:6" x14ac:dyDescent="0.25">
      <c r="A322" s="18">
        <f t="shared" si="4"/>
        <v>321</v>
      </c>
      <c r="B322" s="11" t="s">
        <v>393</v>
      </c>
      <c r="C322" s="12" t="s">
        <v>18</v>
      </c>
      <c r="D322" s="11" t="s">
        <v>79</v>
      </c>
      <c r="E322" s="11" t="s">
        <v>27</v>
      </c>
      <c r="F322" s="13">
        <v>76235746000146</v>
      </c>
    </row>
    <row r="323" spans="1:6" x14ac:dyDescent="0.25">
      <c r="A323" s="18">
        <f t="shared" si="4"/>
        <v>322</v>
      </c>
      <c r="B323" s="11" t="s">
        <v>394</v>
      </c>
      <c r="C323" s="12" t="s">
        <v>18</v>
      </c>
      <c r="D323" s="11" t="s">
        <v>79</v>
      </c>
      <c r="E323" s="11" t="s">
        <v>27</v>
      </c>
      <c r="F323" s="13">
        <v>76290691000177</v>
      </c>
    </row>
    <row r="324" spans="1:6" x14ac:dyDescent="0.25">
      <c r="A324" s="18">
        <f t="shared" ref="A324:A387" si="5">A323+1</f>
        <v>323</v>
      </c>
      <c r="B324" s="11" t="s">
        <v>395</v>
      </c>
      <c r="C324" s="12" t="s">
        <v>39</v>
      </c>
      <c r="D324" s="11" t="s">
        <v>43</v>
      </c>
      <c r="E324" s="11" t="s">
        <v>41</v>
      </c>
      <c r="F324" s="13">
        <v>75462820000102</v>
      </c>
    </row>
    <row r="325" spans="1:6" x14ac:dyDescent="0.25">
      <c r="A325" s="18">
        <f t="shared" si="5"/>
        <v>324</v>
      </c>
      <c r="B325" s="11" t="s">
        <v>396</v>
      </c>
      <c r="C325" s="12" t="s">
        <v>39</v>
      </c>
      <c r="D325" s="11" t="s">
        <v>59</v>
      </c>
      <c r="E325" s="11" t="s">
        <v>41</v>
      </c>
      <c r="F325" s="13">
        <v>76291418000167</v>
      </c>
    </row>
    <row r="326" spans="1:6" x14ac:dyDescent="0.25">
      <c r="A326" s="18">
        <f t="shared" si="5"/>
        <v>325</v>
      </c>
      <c r="B326" s="11" t="s">
        <v>397</v>
      </c>
      <c r="C326" s="12" t="s">
        <v>54</v>
      </c>
      <c r="D326" s="11" t="s">
        <v>55</v>
      </c>
      <c r="E326" s="11" t="s">
        <v>56</v>
      </c>
      <c r="F326" s="13">
        <v>76206457000119</v>
      </c>
    </row>
    <row r="327" spans="1:6" x14ac:dyDescent="0.25">
      <c r="A327" s="18">
        <f t="shared" si="5"/>
        <v>326</v>
      </c>
      <c r="B327" s="11" t="s">
        <v>398</v>
      </c>
      <c r="C327" s="12" t="s">
        <v>39</v>
      </c>
      <c r="D327" s="11" t="s">
        <v>59</v>
      </c>
      <c r="E327" s="11" t="s">
        <v>41</v>
      </c>
      <c r="F327" s="13">
        <v>78092293000171</v>
      </c>
    </row>
    <row r="328" spans="1:6" x14ac:dyDescent="0.25">
      <c r="A328" s="18">
        <f t="shared" si="5"/>
        <v>327</v>
      </c>
      <c r="B328" s="11" t="s">
        <v>399</v>
      </c>
      <c r="C328" s="12" t="s">
        <v>39</v>
      </c>
      <c r="D328" s="11" t="s">
        <v>43</v>
      </c>
      <c r="E328" s="11" t="s">
        <v>41</v>
      </c>
      <c r="F328" s="13">
        <v>76974823000180</v>
      </c>
    </row>
    <row r="329" spans="1:6" x14ac:dyDescent="0.25">
      <c r="A329" s="18">
        <f t="shared" si="5"/>
        <v>328</v>
      </c>
      <c r="B329" s="11" t="s">
        <v>400</v>
      </c>
      <c r="C329" s="12" t="s">
        <v>50</v>
      </c>
      <c r="D329" s="11" t="s">
        <v>51</v>
      </c>
      <c r="E329" s="11" t="s">
        <v>52</v>
      </c>
      <c r="F329" s="13">
        <v>76205715000142</v>
      </c>
    </row>
    <row r="330" spans="1:6" x14ac:dyDescent="0.25">
      <c r="A330" s="18">
        <f t="shared" si="5"/>
        <v>329</v>
      </c>
      <c r="B330" s="11" t="s">
        <v>401</v>
      </c>
      <c r="C330" s="12" t="s">
        <v>54</v>
      </c>
      <c r="D330" s="11" t="s">
        <v>55</v>
      </c>
      <c r="E330" s="11" t="s">
        <v>56</v>
      </c>
      <c r="F330" s="13">
        <v>95594776000193</v>
      </c>
    </row>
    <row r="331" spans="1:6" x14ac:dyDescent="0.25">
      <c r="A331" s="18">
        <f t="shared" si="5"/>
        <v>330</v>
      </c>
      <c r="B331" s="11" t="s">
        <v>402</v>
      </c>
      <c r="C331" s="12" t="s">
        <v>35</v>
      </c>
      <c r="D331" s="11" t="s">
        <v>36</v>
      </c>
      <c r="E331" s="11" t="s">
        <v>37</v>
      </c>
      <c r="F331" s="13">
        <v>95684544000126</v>
      </c>
    </row>
    <row r="332" spans="1:6" x14ac:dyDescent="0.25">
      <c r="A332" s="18">
        <f t="shared" si="5"/>
        <v>331</v>
      </c>
      <c r="B332" s="11" t="s">
        <v>403</v>
      </c>
      <c r="C332" s="12" t="s">
        <v>18</v>
      </c>
      <c r="D332" s="11" t="s">
        <v>79</v>
      </c>
      <c r="E332" s="11" t="s">
        <v>27</v>
      </c>
      <c r="F332" s="13">
        <v>75392019000120</v>
      </c>
    </row>
    <row r="333" spans="1:6" x14ac:dyDescent="0.25">
      <c r="A333" s="18">
        <f t="shared" si="5"/>
        <v>332</v>
      </c>
      <c r="B333" s="11" t="s">
        <v>404</v>
      </c>
      <c r="C333" s="12" t="s">
        <v>39</v>
      </c>
      <c r="D333" s="11" t="s">
        <v>43</v>
      </c>
      <c r="E333" s="11" t="s">
        <v>41</v>
      </c>
      <c r="F333" s="13">
        <v>95641916000137</v>
      </c>
    </row>
    <row r="334" spans="1:6" x14ac:dyDescent="0.25">
      <c r="A334" s="18">
        <f t="shared" si="5"/>
        <v>333</v>
      </c>
      <c r="B334" s="11" t="s">
        <v>405</v>
      </c>
      <c r="C334" s="12" t="s">
        <v>54</v>
      </c>
      <c r="D334" s="11" t="s">
        <v>55</v>
      </c>
      <c r="E334" s="11" t="s">
        <v>56</v>
      </c>
      <c r="F334" s="13">
        <v>80882095000153</v>
      </c>
    </row>
    <row r="335" spans="1:6" x14ac:dyDescent="0.25">
      <c r="A335" s="18">
        <f t="shared" si="5"/>
        <v>334</v>
      </c>
      <c r="B335" s="11" t="s">
        <v>406</v>
      </c>
      <c r="C335" s="12" t="s">
        <v>54</v>
      </c>
      <c r="D335" s="11" t="s">
        <v>55</v>
      </c>
      <c r="E335" s="11" t="s">
        <v>56</v>
      </c>
      <c r="F335" s="13">
        <v>75425314000135</v>
      </c>
    </row>
    <row r="336" spans="1:6" x14ac:dyDescent="0.25">
      <c r="A336" s="18">
        <f t="shared" si="5"/>
        <v>335</v>
      </c>
      <c r="B336" s="11" t="s">
        <v>407</v>
      </c>
      <c r="C336" s="12" t="s">
        <v>18</v>
      </c>
      <c r="D336" s="11" t="s">
        <v>26</v>
      </c>
      <c r="E336" s="11" t="s">
        <v>27</v>
      </c>
      <c r="F336" s="13">
        <v>76920826000130</v>
      </c>
    </row>
    <row r="337" spans="1:6" x14ac:dyDescent="0.25">
      <c r="A337" s="18">
        <f t="shared" si="5"/>
        <v>336</v>
      </c>
      <c r="B337" s="11" t="s">
        <v>408</v>
      </c>
      <c r="C337" s="12" t="s">
        <v>18</v>
      </c>
      <c r="D337" s="11" t="s">
        <v>26</v>
      </c>
      <c r="E337" s="11" t="s">
        <v>27</v>
      </c>
      <c r="F337" s="13">
        <v>76968627000100</v>
      </c>
    </row>
    <row r="338" spans="1:6" x14ac:dyDescent="0.25">
      <c r="A338" s="18">
        <f t="shared" si="5"/>
        <v>337</v>
      </c>
      <c r="B338" s="11" t="s">
        <v>409</v>
      </c>
      <c r="C338" s="12" t="s">
        <v>39</v>
      </c>
      <c r="D338" s="11" t="s">
        <v>43</v>
      </c>
      <c r="E338" s="11" t="s">
        <v>41</v>
      </c>
      <c r="F338" s="13">
        <v>75483230000158</v>
      </c>
    </row>
    <row r="339" spans="1:6" x14ac:dyDescent="0.25">
      <c r="A339" s="18">
        <f t="shared" si="5"/>
        <v>338</v>
      </c>
      <c r="B339" s="11" t="s">
        <v>410</v>
      </c>
      <c r="C339" s="12" t="s">
        <v>18</v>
      </c>
      <c r="D339" s="11" t="s">
        <v>79</v>
      </c>
      <c r="E339" s="11" t="s">
        <v>27</v>
      </c>
      <c r="F339" s="13">
        <v>75832170000131</v>
      </c>
    </row>
    <row r="340" spans="1:6" x14ac:dyDescent="0.25">
      <c r="A340" s="18">
        <f t="shared" si="5"/>
        <v>339</v>
      </c>
      <c r="B340" s="11" t="s">
        <v>411</v>
      </c>
      <c r="C340" s="12" t="s">
        <v>50</v>
      </c>
      <c r="D340" s="11" t="s">
        <v>51</v>
      </c>
      <c r="E340" s="11" t="s">
        <v>52</v>
      </c>
      <c r="F340" s="13">
        <v>75927582000155</v>
      </c>
    </row>
    <row r="341" spans="1:6" x14ac:dyDescent="0.25">
      <c r="A341" s="18">
        <f t="shared" si="5"/>
        <v>340</v>
      </c>
      <c r="B341" s="11" t="s">
        <v>412</v>
      </c>
      <c r="C341" s="12" t="s">
        <v>39</v>
      </c>
      <c r="D341" s="11" t="s">
        <v>59</v>
      </c>
      <c r="E341" s="11" t="s">
        <v>41</v>
      </c>
      <c r="F341" s="13">
        <v>76970375000146</v>
      </c>
    </row>
    <row r="342" spans="1:6" x14ac:dyDescent="0.25">
      <c r="A342" s="18">
        <f t="shared" si="5"/>
        <v>341</v>
      </c>
      <c r="B342" s="11" t="s">
        <v>413</v>
      </c>
      <c r="C342" s="12" t="s">
        <v>39</v>
      </c>
      <c r="D342" s="11" t="s">
        <v>43</v>
      </c>
      <c r="E342" s="11" t="s">
        <v>41</v>
      </c>
      <c r="F342" s="13">
        <v>75498576000120</v>
      </c>
    </row>
    <row r="343" spans="1:6" x14ac:dyDescent="0.25">
      <c r="A343" s="18">
        <f t="shared" si="5"/>
        <v>342</v>
      </c>
      <c r="B343" s="11" t="s">
        <v>414</v>
      </c>
      <c r="C343" s="12" t="s">
        <v>18</v>
      </c>
      <c r="D343" s="11" t="s">
        <v>79</v>
      </c>
      <c r="E343" s="11" t="s">
        <v>27</v>
      </c>
      <c r="F343" s="13">
        <v>76290683000120</v>
      </c>
    </row>
    <row r="344" spans="1:6" x14ac:dyDescent="0.25">
      <c r="A344" s="18">
        <f t="shared" si="5"/>
        <v>343</v>
      </c>
      <c r="B344" s="11" t="s">
        <v>415</v>
      </c>
      <c r="C344" s="12" t="s">
        <v>50</v>
      </c>
      <c r="D344" s="11" t="s">
        <v>51</v>
      </c>
      <c r="E344" s="11" t="s">
        <v>52</v>
      </c>
      <c r="F344" s="13">
        <v>76995422000106</v>
      </c>
    </row>
    <row r="345" spans="1:6" x14ac:dyDescent="0.25">
      <c r="A345" s="18">
        <f t="shared" si="5"/>
        <v>344</v>
      </c>
      <c r="B345" s="11" t="s">
        <v>416</v>
      </c>
      <c r="C345" s="12" t="s">
        <v>39</v>
      </c>
      <c r="D345" s="11" t="s">
        <v>43</v>
      </c>
      <c r="E345" s="11" t="s">
        <v>41</v>
      </c>
      <c r="F345" s="13">
        <v>76238435000130</v>
      </c>
    </row>
    <row r="346" spans="1:6" x14ac:dyDescent="0.25">
      <c r="A346" s="18">
        <f t="shared" si="5"/>
        <v>345</v>
      </c>
      <c r="B346" s="11" t="s">
        <v>417</v>
      </c>
      <c r="C346" s="12" t="s">
        <v>18</v>
      </c>
      <c r="D346" s="11" t="s">
        <v>67</v>
      </c>
      <c r="E346" s="11" t="s">
        <v>27</v>
      </c>
      <c r="F346" s="13">
        <v>75741355000130</v>
      </c>
    </row>
    <row r="347" spans="1:6" x14ac:dyDescent="0.25">
      <c r="A347" s="18">
        <f t="shared" si="5"/>
        <v>346</v>
      </c>
      <c r="B347" s="11" t="s">
        <v>418</v>
      </c>
      <c r="C347" s="12" t="s">
        <v>63</v>
      </c>
      <c r="D347" s="11" t="s">
        <v>64</v>
      </c>
      <c r="E347" s="11" t="s">
        <v>65</v>
      </c>
      <c r="F347" s="13">
        <v>75193516000107</v>
      </c>
    </row>
    <row r="348" spans="1:6" x14ac:dyDescent="0.25">
      <c r="A348" s="18">
        <f t="shared" si="5"/>
        <v>347</v>
      </c>
      <c r="B348" s="11" t="s">
        <v>419</v>
      </c>
      <c r="C348" s="12" t="s">
        <v>39</v>
      </c>
      <c r="D348" s="11" t="s">
        <v>59</v>
      </c>
      <c r="E348" s="11" t="s">
        <v>41</v>
      </c>
      <c r="F348" s="13">
        <v>76282649000104</v>
      </c>
    </row>
    <row r="349" spans="1:6" x14ac:dyDescent="0.25">
      <c r="A349" s="18">
        <f t="shared" si="5"/>
        <v>348</v>
      </c>
      <c r="B349" s="11" t="s">
        <v>420</v>
      </c>
      <c r="C349" s="12" t="s">
        <v>39</v>
      </c>
      <c r="D349" s="11" t="s">
        <v>40</v>
      </c>
      <c r="E349" s="11" t="s">
        <v>41</v>
      </c>
      <c r="F349" s="13">
        <v>77870475000163</v>
      </c>
    </row>
    <row r="350" spans="1:6" x14ac:dyDescent="0.25">
      <c r="A350" s="18">
        <f t="shared" si="5"/>
        <v>349</v>
      </c>
      <c r="B350" s="11" t="s">
        <v>421</v>
      </c>
      <c r="C350" s="12" t="s">
        <v>50</v>
      </c>
      <c r="D350" s="11" t="s">
        <v>51</v>
      </c>
      <c r="E350" s="11" t="s">
        <v>52</v>
      </c>
      <c r="F350" s="13">
        <v>76995380000103</v>
      </c>
    </row>
    <row r="351" spans="1:6" x14ac:dyDescent="0.25">
      <c r="A351" s="18">
        <f t="shared" si="5"/>
        <v>350</v>
      </c>
      <c r="B351" s="11" t="s">
        <v>422</v>
      </c>
      <c r="C351" s="12" t="s">
        <v>18</v>
      </c>
      <c r="D351" s="11" t="s">
        <v>26</v>
      </c>
      <c r="E351" s="11" t="s">
        <v>27</v>
      </c>
      <c r="F351" s="13">
        <v>76920818000194</v>
      </c>
    </row>
    <row r="352" spans="1:6" x14ac:dyDescent="0.25">
      <c r="A352" s="18">
        <f t="shared" si="5"/>
        <v>351</v>
      </c>
      <c r="B352" s="11" t="s">
        <v>423</v>
      </c>
      <c r="C352" s="12" t="s">
        <v>54</v>
      </c>
      <c r="D352" s="11" t="s">
        <v>55</v>
      </c>
      <c r="E352" s="11" t="s">
        <v>56</v>
      </c>
      <c r="F352" s="13">
        <v>77819605000133</v>
      </c>
    </row>
    <row r="353" spans="1:6" x14ac:dyDescent="0.25">
      <c r="A353" s="18">
        <f t="shared" si="5"/>
        <v>352</v>
      </c>
      <c r="B353" s="11" t="s">
        <v>19</v>
      </c>
      <c r="C353" s="12" t="s">
        <v>29</v>
      </c>
      <c r="D353" s="11" t="s">
        <v>30</v>
      </c>
      <c r="E353" s="11" t="s">
        <v>31</v>
      </c>
      <c r="F353" s="13">
        <v>76105543000135</v>
      </c>
    </row>
    <row r="354" spans="1:6" x14ac:dyDescent="0.25">
      <c r="A354" s="18">
        <f t="shared" si="5"/>
        <v>353</v>
      </c>
      <c r="B354" s="11" t="s">
        <v>424</v>
      </c>
      <c r="C354" s="12" t="s">
        <v>39</v>
      </c>
      <c r="D354" s="11" t="s">
        <v>40</v>
      </c>
      <c r="E354" s="11" t="s">
        <v>41</v>
      </c>
      <c r="F354" s="13">
        <v>80909617000163</v>
      </c>
    </row>
    <row r="355" spans="1:6" x14ac:dyDescent="0.25">
      <c r="A355" s="18">
        <f t="shared" si="5"/>
        <v>354</v>
      </c>
      <c r="B355" s="11" t="s">
        <v>425</v>
      </c>
      <c r="C355" s="12" t="s">
        <v>63</v>
      </c>
      <c r="D355" s="11" t="s">
        <v>64</v>
      </c>
      <c r="E355" s="11" t="s">
        <v>65</v>
      </c>
      <c r="F355" s="13">
        <v>76021450000122</v>
      </c>
    </row>
    <row r="356" spans="1:6" x14ac:dyDescent="0.25">
      <c r="A356" s="18">
        <f t="shared" si="5"/>
        <v>355</v>
      </c>
      <c r="B356" s="11" t="s">
        <v>426</v>
      </c>
      <c r="C356" s="12" t="s">
        <v>54</v>
      </c>
      <c r="D356" s="11" t="s">
        <v>55</v>
      </c>
      <c r="E356" s="11" t="s">
        <v>56</v>
      </c>
      <c r="F356" s="13">
        <v>76206499000150</v>
      </c>
    </row>
    <row r="357" spans="1:6" x14ac:dyDescent="0.25">
      <c r="A357" s="18">
        <f t="shared" si="5"/>
        <v>356</v>
      </c>
      <c r="B357" s="11" t="s">
        <v>427</v>
      </c>
      <c r="C357" s="12" t="s">
        <v>54</v>
      </c>
      <c r="D357" s="11" t="s">
        <v>55</v>
      </c>
      <c r="E357" s="11" t="s">
        <v>56</v>
      </c>
      <c r="F357" s="13">
        <v>95583597000150</v>
      </c>
    </row>
    <row r="358" spans="1:6" x14ac:dyDescent="0.25">
      <c r="A358" s="18">
        <f t="shared" si="5"/>
        <v>357</v>
      </c>
      <c r="B358" s="11" t="s">
        <v>428</v>
      </c>
      <c r="C358" s="12" t="s">
        <v>18</v>
      </c>
      <c r="D358" s="11" t="s">
        <v>67</v>
      </c>
      <c r="E358" s="11" t="s">
        <v>27</v>
      </c>
      <c r="F358" s="13">
        <v>75771311000153</v>
      </c>
    </row>
    <row r="359" spans="1:6" x14ac:dyDescent="0.25">
      <c r="A359" s="18">
        <f t="shared" si="5"/>
        <v>358</v>
      </c>
      <c r="B359" s="11" t="s">
        <v>429</v>
      </c>
      <c r="C359" s="12" t="s">
        <v>39</v>
      </c>
      <c r="D359" s="11" t="s">
        <v>43</v>
      </c>
      <c r="E359" s="11" t="s">
        <v>41</v>
      </c>
      <c r="F359" s="13">
        <v>76975259000110</v>
      </c>
    </row>
    <row r="360" spans="1:6" x14ac:dyDescent="0.25">
      <c r="A360" s="18">
        <f t="shared" si="5"/>
        <v>359</v>
      </c>
      <c r="B360" s="11" t="s">
        <v>430</v>
      </c>
      <c r="C360" s="12" t="s">
        <v>18</v>
      </c>
      <c r="D360" s="11" t="s">
        <v>79</v>
      </c>
      <c r="E360" s="11" t="s">
        <v>27</v>
      </c>
      <c r="F360" s="13">
        <v>76290659000191</v>
      </c>
    </row>
    <row r="361" spans="1:6" x14ac:dyDescent="0.25">
      <c r="A361" s="18">
        <f t="shared" si="5"/>
        <v>360</v>
      </c>
      <c r="B361" s="11" t="s">
        <v>431</v>
      </c>
      <c r="C361" s="12" t="s">
        <v>39</v>
      </c>
      <c r="D361" s="11" t="s">
        <v>40</v>
      </c>
      <c r="E361" s="11" t="s">
        <v>41</v>
      </c>
      <c r="F361" s="13">
        <v>75381178000129</v>
      </c>
    </row>
    <row r="362" spans="1:6" x14ac:dyDescent="0.25">
      <c r="A362" s="18">
        <f t="shared" si="5"/>
        <v>361</v>
      </c>
      <c r="B362" s="11" t="s">
        <v>432</v>
      </c>
      <c r="C362" s="12" t="s">
        <v>18</v>
      </c>
      <c r="D362" s="11" t="s">
        <v>79</v>
      </c>
      <c r="E362" s="11" t="s">
        <v>27</v>
      </c>
      <c r="F362" s="13">
        <v>76167733000187</v>
      </c>
    </row>
    <row r="363" spans="1:6" x14ac:dyDescent="0.25">
      <c r="A363" s="18">
        <f t="shared" si="5"/>
        <v>362</v>
      </c>
      <c r="B363" s="11" t="s">
        <v>433</v>
      </c>
      <c r="C363" s="12" t="s">
        <v>39</v>
      </c>
      <c r="D363" s="11" t="s">
        <v>59</v>
      </c>
      <c r="E363" s="11" t="s">
        <v>41</v>
      </c>
      <c r="F363" s="13">
        <v>78200482000110</v>
      </c>
    </row>
    <row r="364" spans="1:6" x14ac:dyDescent="0.25">
      <c r="A364" s="18">
        <f t="shared" si="5"/>
        <v>363</v>
      </c>
      <c r="B364" s="11" t="s">
        <v>434</v>
      </c>
      <c r="C364" s="12" t="s">
        <v>50</v>
      </c>
      <c r="D364" s="11" t="s">
        <v>51</v>
      </c>
      <c r="E364" s="11" t="s">
        <v>52</v>
      </c>
      <c r="F364" s="13">
        <v>95585477000192</v>
      </c>
    </row>
    <row r="365" spans="1:6" x14ac:dyDescent="0.25">
      <c r="A365" s="18">
        <f t="shared" si="5"/>
        <v>364</v>
      </c>
      <c r="B365" s="11" t="s">
        <v>435</v>
      </c>
      <c r="C365" s="12" t="s">
        <v>63</v>
      </c>
      <c r="D365" s="11" t="s">
        <v>70</v>
      </c>
      <c r="E365" s="11" t="s">
        <v>65</v>
      </c>
      <c r="F365" s="13">
        <v>76911676000107</v>
      </c>
    </row>
    <row r="366" spans="1:6" x14ac:dyDescent="0.25">
      <c r="A366" s="18">
        <f t="shared" si="5"/>
        <v>365</v>
      </c>
      <c r="B366" s="11" t="s">
        <v>436</v>
      </c>
      <c r="C366" s="12" t="s">
        <v>54</v>
      </c>
      <c r="D366" s="11" t="s">
        <v>55</v>
      </c>
      <c r="E366" s="11" t="s">
        <v>56</v>
      </c>
      <c r="F366" s="13" t="s">
        <v>437</v>
      </c>
    </row>
    <row r="367" spans="1:6" x14ac:dyDescent="0.25">
      <c r="A367" s="18">
        <f t="shared" si="5"/>
        <v>366</v>
      </c>
      <c r="B367" s="11" t="s">
        <v>438</v>
      </c>
      <c r="C367" s="12" t="s">
        <v>18</v>
      </c>
      <c r="D367" s="11" t="s">
        <v>79</v>
      </c>
      <c r="E367" s="11" t="s">
        <v>27</v>
      </c>
      <c r="F367" s="13">
        <v>75393082000180</v>
      </c>
    </row>
    <row r="368" spans="1:6" x14ac:dyDescent="0.25">
      <c r="A368" s="18">
        <f t="shared" si="5"/>
        <v>367</v>
      </c>
      <c r="B368" s="11" t="s">
        <v>439</v>
      </c>
      <c r="C368" s="12" t="s">
        <v>18</v>
      </c>
      <c r="D368" s="11" t="s">
        <v>47</v>
      </c>
      <c r="E368" s="11" t="s">
        <v>27</v>
      </c>
      <c r="F368" s="13">
        <v>76245034000108</v>
      </c>
    </row>
    <row r="369" spans="1:6" x14ac:dyDescent="0.25">
      <c r="A369" s="18">
        <f t="shared" si="5"/>
        <v>368</v>
      </c>
      <c r="B369" s="11" t="s">
        <v>440</v>
      </c>
      <c r="C369" s="12" t="s">
        <v>18</v>
      </c>
      <c r="D369" s="11" t="s">
        <v>26</v>
      </c>
      <c r="E369" s="11" t="s">
        <v>27</v>
      </c>
      <c r="F369" s="13">
        <v>76919083000189</v>
      </c>
    </row>
    <row r="370" spans="1:6" x14ac:dyDescent="0.25">
      <c r="A370" s="18">
        <f t="shared" si="5"/>
        <v>369</v>
      </c>
      <c r="B370" s="11" t="s">
        <v>441</v>
      </c>
      <c r="C370" s="12" t="s">
        <v>50</v>
      </c>
      <c r="D370" s="11" t="s">
        <v>51</v>
      </c>
      <c r="E370" s="11" t="s">
        <v>52</v>
      </c>
      <c r="F370" s="13">
        <v>80869886000143</v>
      </c>
    </row>
    <row r="371" spans="1:6" x14ac:dyDescent="0.25">
      <c r="A371" s="18">
        <f t="shared" si="5"/>
        <v>370</v>
      </c>
      <c r="B371" s="11" t="s">
        <v>442</v>
      </c>
      <c r="C371" s="12" t="s">
        <v>18</v>
      </c>
      <c r="D371" s="11" t="s">
        <v>47</v>
      </c>
      <c r="E371" s="11" t="s">
        <v>27</v>
      </c>
      <c r="F371" s="13" t="s">
        <v>443</v>
      </c>
    </row>
    <row r="372" spans="1:6" x14ac:dyDescent="0.25">
      <c r="A372" s="18">
        <f t="shared" si="5"/>
        <v>371</v>
      </c>
      <c r="B372" s="11" t="s">
        <v>444</v>
      </c>
      <c r="C372" s="12" t="s">
        <v>39</v>
      </c>
      <c r="D372" s="11" t="s">
        <v>43</v>
      </c>
      <c r="E372" s="11" t="s">
        <v>41</v>
      </c>
      <c r="F372" s="13">
        <v>76978519000100</v>
      </c>
    </row>
    <row r="373" spans="1:6" x14ac:dyDescent="0.25">
      <c r="A373" s="18">
        <f t="shared" si="5"/>
        <v>372</v>
      </c>
      <c r="B373" s="11" t="s">
        <v>445</v>
      </c>
      <c r="C373" s="12" t="s">
        <v>39</v>
      </c>
      <c r="D373" s="11" t="s">
        <v>40</v>
      </c>
      <c r="E373" s="11" t="s">
        <v>41</v>
      </c>
      <c r="F373" s="13">
        <v>76247345000106</v>
      </c>
    </row>
    <row r="374" spans="1:6" x14ac:dyDescent="0.25">
      <c r="A374" s="18">
        <f t="shared" si="5"/>
        <v>373</v>
      </c>
      <c r="B374" s="11" t="s">
        <v>446</v>
      </c>
      <c r="C374" s="12" t="s">
        <v>39</v>
      </c>
      <c r="D374" s="11" t="s">
        <v>40</v>
      </c>
      <c r="E374" s="11" t="s">
        <v>41</v>
      </c>
      <c r="F374" s="13">
        <v>75801738000157</v>
      </c>
    </row>
    <row r="375" spans="1:6" x14ac:dyDescent="0.25">
      <c r="A375" s="18">
        <f t="shared" si="5"/>
        <v>374</v>
      </c>
      <c r="B375" s="11" t="s">
        <v>447</v>
      </c>
      <c r="C375" s="12" t="s">
        <v>63</v>
      </c>
      <c r="D375" s="11" t="s">
        <v>177</v>
      </c>
      <c r="E375" s="11" t="s">
        <v>65</v>
      </c>
      <c r="F375" s="13">
        <v>75963850000194</v>
      </c>
    </row>
    <row r="376" spans="1:6" x14ac:dyDescent="0.25">
      <c r="A376" s="18">
        <f t="shared" si="5"/>
        <v>375</v>
      </c>
      <c r="B376" s="11" t="s">
        <v>448</v>
      </c>
      <c r="C376" s="12" t="s">
        <v>63</v>
      </c>
      <c r="D376" s="11" t="s">
        <v>70</v>
      </c>
      <c r="E376" s="11" t="s">
        <v>65</v>
      </c>
      <c r="F376" s="13">
        <v>76170240000104</v>
      </c>
    </row>
    <row r="377" spans="1:6" x14ac:dyDescent="0.25">
      <c r="A377" s="18">
        <f t="shared" si="5"/>
        <v>376</v>
      </c>
      <c r="B377" s="11" t="s">
        <v>449</v>
      </c>
      <c r="C377" s="12" t="s">
        <v>39</v>
      </c>
      <c r="D377" s="11" t="s">
        <v>74</v>
      </c>
      <c r="E377" s="11" t="s">
        <v>41</v>
      </c>
      <c r="F377" s="13">
        <v>75793786000140</v>
      </c>
    </row>
    <row r="378" spans="1:6" x14ac:dyDescent="0.25">
      <c r="A378" s="18">
        <f t="shared" si="5"/>
        <v>377</v>
      </c>
      <c r="B378" s="11" t="s">
        <v>450</v>
      </c>
      <c r="C378" s="12" t="s">
        <v>39</v>
      </c>
      <c r="D378" s="11" t="s">
        <v>43</v>
      </c>
      <c r="E378" s="11" t="s">
        <v>41</v>
      </c>
      <c r="F378" s="13">
        <v>76978881000181</v>
      </c>
    </row>
    <row r="379" spans="1:6" x14ac:dyDescent="0.25">
      <c r="A379" s="18">
        <f t="shared" si="5"/>
        <v>378</v>
      </c>
      <c r="B379" s="11" t="s">
        <v>451</v>
      </c>
      <c r="C379" s="12" t="s">
        <v>54</v>
      </c>
      <c r="D379" s="11" t="s">
        <v>55</v>
      </c>
      <c r="E379" s="11" t="s">
        <v>56</v>
      </c>
      <c r="F379" s="13">
        <v>75587204000170</v>
      </c>
    </row>
    <row r="380" spans="1:6" x14ac:dyDescent="0.25">
      <c r="A380" s="18">
        <f t="shared" si="5"/>
        <v>379</v>
      </c>
      <c r="B380" s="11" t="s">
        <v>452</v>
      </c>
      <c r="C380" s="12" t="s">
        <v>63</v>
      </c>
      <c r="D380" s="11" t="s">
        <v>70</v>
      </c>
      <c r="E380" s="11" t="s">
        <v>65</v>
      </c>
      <c r="F380" s="13">
        <v>76170257000153</v>
      </c>
    </row>
    <row r="381" spans="1:6" x14ac:dyDescent="0.25">
      <c r="A381" s="18">
        <f t="shared" si="5"/>
        <v>380</v>
      </c>
      <c r="B381" s="11" t="s">
        <v>453</v>
      </c>
      <c r="C381" s="12" t="s">
        <v>29</v>
      </c>
      <c r="D381" s="11" t="s">
        <v>30</v>
      </c>
      <c r="E381" s="11" t="s">
        <v>31</v>
      </c>
      <c r="F381" s="13">
        <v>76105584000121</v>
      </c>
    </row>
    <row r="382" spans="1:6" x14ac:dyDescent="0.25">
      <c r="A382" s="18">
        <f t="shared" si="5"/>
        <v>381</v>
      </c>
      <c r="B382" s="11" t="s">
        <v>454</v>
      </c>
      <c r="C382" s="12" t="s">
        <v>54</v>
      </c>
      <c r="D382" s="11" t="s">
        <v>55</v>
      </c>
      <c r="E382" s="11" t="s">
        <v>56</v>
      </c>
      <c r="F382" s="13">
        <v>76205806000188</v>
      </c>
    </row>
    <row r="383" spans="1:6" x14ac:dyDescent="0.25">
      <c r="A383" s="18">
        <f t="shared" si="5"/>
        <v>382</v>
      </c>
      <c r="B383" s="11" t="s">
        <v>455</v>
      </c>
      <c r="C383" s="12" t="s">
        <v>18</v>
      </c>
      <c r="D383" s="11" t="s">
        <v>26</v>
      </c>
      <c r="E383" s="11" t="s">
        <v>27</v>
      </c>
      <c r="F383" s="13">
        <v>75697094000107</v>
      </c>
    </row>
    <row r="384" spans="1:6" x14ac:dyDescent="0.25">
      <c r="A384" s="18">
        <f t="shared" si="5"/>
        <v>383</v>
      </c>
      <c r="B384" s="11" t="s">
        <v>456</v>
      </c>
      <c r="C384" s="12" t="s">
        <v>54</v>
      </c>
      <c r="D384" s="11" t="s">
        <v>55</v>
      </c>
      <c r="E384" s="11" t="s">
        <v>56</v>
      </c>
      <c r="F384" s="13">
        <v>78121936000168</v>
      </c>
    </row>
    <row r="385" spans="1:6" x14ac:dyDescent="0.25">
      <c r="A385" s="18">
        <f t="shared" si="5"/>
        <v>384</v>
      </c>
      <c r="B385" s="11" t="s">
        <v>457</v>
      </c>
      <c r="C385" s="12" t="s">
        <v>29</v>
      </c>
      <c r="D385" s="11" t="s">
        <v>30</v>
      </c>
      <c r="E385" s="11" t="s">
        <v>31</v>
      </c>
      <c r="F385" s="13">
        <v>68703834000105</v>
      </c>
    </row>
    <row r="386" spans="1:6" x14ac:dyDescent="0.25">
      <c r="A386" s="18">
        <f t="shared" si="5"/>
        <v>385</v>
      </c>
      <c r="B386" s="11" t="s">
        <v>458</v>
      </c>
      <c r="C386" s="12" t="s">
        <v>39</v>
      </c>
      <c r="D386" s="11" t="s">
        <v>40</v>
      </c>
      <c r="E386" s="11" t="s">
        <v>41</v>
      </c>
      <c r="F386" s="13">
        <v>76247329000113</v>
      </c>
    </row>
    <row r="387" spans="1:6" x14ac:dyDescent="0.25">
      <c r="A387" s="18">
        <f t="shared" si="5"/>
        <v>386</v>
      </c>
      <c r="B387" s="11" t="s">
        <v>459</v>
      </c>
      <c r="C387" s="12" t="s">
        <v>54</v>
      </c>
      <c r="D387" s="11" t="s">
        <v>55</v>
      </c>
      <c r="E387" s="11" t="s">
        <v>56</v>
      </c>
      <c r="F387" s="13">
        <v>77877116000138</v>
      </c>
    </row>
    <row r="388" spans="1:6" x14ac:dyDescent="0.25">
      <c r="A388" s="18">
        <f t="shared" ref="A388:A400" si="6">A387+1</f>
        <v>387</v>
      </c>
      <c r="B388" s="11" t="s">
        <v>460</v>
      </c>
      <c r="C388" s="12" t="s">
        <v>35</v>
      </c>
      <c r="D388" s="11" t="s">
        <v>36</v>
      </c>
      <c r="E388" s="11" t="s">
        <v>37</v>
      </c>
      <c r="F388" s="13">
        <v>78279973000107</v>
      </c>
    </row>
    <row r="389" spans="1:6" x14ac:dyDescent="0.25">
      <c r="A389" s="18">
        <f t="shared" si="6"/>
        <v>388</v>
      </c>
      <c r="B389" s="11" t="s">
        <v>461</v>
      </c>
      <c r="C389" s="12" t="s">
        <v>39</v>
      </c>
      <c r="D389" s="11" t="s">
        <v>74</v>
      </c>
      <c r="E389" s="11" t="s">
        <v>41</v>
      </c>
      <c r="F389" s="13">
        <v>76950096000110</v>
      </c>
    </row>
    <row r="390" spans="1:6" x14ac:dyDescent="0.25">
      <c r="A390" s="18">
        <f t="shared" si="6"/>
        <v>389</v>
      </c>
      <c r="B390" s="11" t="s">
        <v>462</v>
      </c>
      <c r="C390" s="12" t="s">
        <v>39</v>
      </c>
      <c r="D390" s="11" t="s">
        <v>40</v>
      </c>
      <c r="E390" s="11" t="s">
        <v>41</v>
      </c>
      <c r="F390" s="13">
        <v>76247378000156</v>
      </c>
    </row>
    <row r="391" spans="1:6" x14ac:dyDescent="0.25">
      <c r="A391" s="18">
        <f t="shared" si="6"/>
        <v>390</v>
      </c>
      <c r="B391" s="11" t="s">
        <v>463</v>
      </c>
      <c r="C391" s="12" t="s">
        <v>63</v>
      </c>
      <c r="D391" s="11" t="s">
        <v>64</v>
      </c>
      <c r="E391" s="11" t="s">
        <v>65</v>
      </c>
      <c r="F391" s="13">
        <v>75967760000171</v>
      </c>
    </row>
    <row r="392" spans="1:6" x14ac:dyDescent="0.25">
      <c r="A392" s="18">
        <f t="shared" si="6"/>
        <v>391</v>
      </c>
      <c r="B392" s="11" t="s">
        <v>464</v>
      </c>
      <c r="C392" s="12" t="s">
        <v>39</v>
      </c>
      <c r="D392" s="11" t="s">
        <v>59</v>
      </c>
      <c r="E392" s="11" t="s">
        <v>41</v>
      </c>
      <c r="F392" s="13">
        <v>76279975000162</v>
      </c>
    </row>
    <row r="393" spans="1:6" x14ac:dyDescent="0.25">
      <c r="A393" s="18">
        <f t="shared" si="6"/>
        <v>392</v>
      </c>
      <c r="B393" s="11" t="s">
        <v>465</v>
      </c>
      <c r="C393" s="12" t="s">
        <v>18</v>
      </c>
      <c r="D393" s="11" t="s">
        <v>26</v>
      </c>
      <c r="E393" s="11" t="s">
        <v>27</v>
      </c>
      <c r="F393" s="13">
        <v>75424507000171</v>
      </c>
    </row>
    <row r="394" spans="1:6" x14ac:dyDescent="0.25">
      <c r="A394" s="18">
        <f t="shared" si="6"/>
        <v>393</v>
      </c>
      <c r="B394" s="11" t="s">
        <v>466</v>
      </c>
      <c r="C394" s="12" t="s">
        <v>63</v>
      </c>
      <c r="D394" s="11" t="s">
        <v>70</v>
      </c>
      <c r="E394" s="11" t="s">
        <v>65</v>
      </c>
      <c r="F394" s="13">
        <v>95685798000169</v>
      </c>
    </row>
    <row r="395" spans="1:6" x14ac:dyDescent="0.25">
      <c r="A395" s="18">
        <f t="shared" si="6"/>
        <v>394</v>
      </c>
      <c r="B395" s="11" t="s">
        <v>467</v>
      </c>
      <c r="C395" s="12" t="s">
        <v>54</v>
      </c>
      <c r="D395" s="11" t="s">
        <v>55</v>
      </c>
      <c r="E395" s="11" t="s">
        <v>56</v>
      </c>
      <c r="F395" s="13">
        <v>78101821000101</v>
      </c>
    </row>
    <row r="396" spans="1:6" x14ac:dyDescent="0.25">
      <c r="A396" s="18">
        <f t="shared" si="6"/>
        <v>395</v>
      </c>
      <c r="B396" s="11" t="s">
        <v>468</v>
      </c>
      <c r="C396" s="12" t="s">
        <v>50</v>
      </c>
      <c r="D396" s="11" t="s">
        <v>51</v>
      </c>
      <c r="E396" s="11" t="s">
        <v>52</v>
      </c>
      <c r="F396" s="13">
        <v>75636530000120</v>
      </c>
    </row>
    <row r="397" spans="1:6" x14ac:dyDescent="0.25">
      <c r="A397" s="18">
        <f t="shared" si="6"/>
        <v>396</v>
      </c>
      <c r="B397" s="11" t="s">
        <v>469</v>
      </c>
      <c r="C397" s="12" t="s">
        <v>35</v>
      </c>
      <c r="D397" s="11" t="s">
        <v>124</v>
      </c>
      <c r="E397" s="11" t="s">
        <v>37</v>
      </c>
      <c r="F397" s="13">
        <v>95587622000174</v>
      </c>
    </row>
    <row r="398" spans="1:6" x14ac:dyDescent="0.25">
      <c r="A398" s="18">
        <f t="shared" si="6"/>
        <v>397</v>
      </c>
      <c r="B398" s="11" t="s">
        <v>470</v>
      </c>
      <c r="C398" s="12" t="s">
        <v>50</v>
      </c>
      <c r="D398" s="11" t="s">
        <v>51</v>
      </c>
      <c r="E398" s="11" t="s">
        <v>52</v>
      </c>
      <c r="F398" s="13">
        <v>76995463000100</v>
      </c>
    </row>
    <row r="399" spans="1:6" x14ac:dyDescent="0.25">
      <c r="A399" s="18">
        <f t="shared" si="6"/>
        <v>398</v>
      </c>
      <c r="B399" s="11" t="s">
        <v>471</v>
      </c>
      <c r="C399" s="12" t="s">
        <v>18</v>
      </c>
      <c r="D399" s="11" t="s">
        <v>26</v>
      </c>
      <c r="E399" s="11" t="s">
        <v>27</v>
      </c>
      <c r="F399" s="13">
        <v>76920800000192</v>
      </c>
    </row>
    <row r="400" spans="1:6" x14ac:dyDescent="0.25">
      <c r="A400" s="18">
        <f t="shared" si="6"/>
        <v>399</v>
      </c>
      <c r="B400" s="11" t="s">
        <v>472</v>
      </c>
      <c r="C400" s="12" t="s">
        <v>39</v>
      </c>
      <c r="D400" s="11" t="s">
        <v>40</v>
      </c>
      <c r="E400" s="11" t="s">
        <v>41</v>
      </c>
      <c r="F400" s="13">
        <v>76247360000154</v>
      </c>
    </row>
    <row r="402" spans="1:6" s="9" customFormat="1" x14ac:dyDescent="0.25">
      <c r="A402" s="17"/>
      <c r="B402" s="10">
        <f>SUBTOTAL(3,B2:B400)</f>
        <v>399</v>
      </c>
      <c r="C402" s="10"/>
      <c r="D402" s="10"/>
      <c r="E402" s="10"/>
      <c r="F402" s="10"/>
    </row>
  </sheetData>
  <autoFilter ref="B1:F400" xr:uid="{00000000-0009-0000-0000-000006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DADOS</vt:lpstr>
      <vt:lpstr>FICHA DE PROJETO</vt:lpstr>
      <vt:lpstr>PARECER TÉCNICO</vt:lpstr>
      <vt:lpstr>QUESTIONÁRIO AMBIENTAL</vt:lpstr>
      <vt:lpstr>RELATÓRIO FOTOGRÁFICO</vt:lpstr>
      <vt:lpstr>Municípios_CNPJ</vt:lpstr>
      <vt:lpstr>'FICHA DE PROJETO'!Area_de_impressao</vt:lpstr>
      <vt:lpstr>'PARECER TÉCNICO'!Area_de_impressao</vt:lpstr>
      <vt:lpstr>'QUESTIONÁRIO AMBIENTAL'!Area_de_impressao</vt:lpstr>
      <vt:lpstr>'RELATÓRIO FOTOGRÁFICO'!Area_de_impressao</vt:lpstr>
      <vt:lpstr>numero_ruas</vt:lpstr>
      <vt:lpstr>'FICHA DE PROJETO'!Titulos_de_impressao</vt:lpstr>
      <vt:lpstr>'PARECER TÉCNICO'!Titulos_de_impressao</vt:lpstr>
      <vt:lpstr>'QUESTIONÁRIO AMBIENTAL'!Titulos_de_impressao</vt:lpstr>
      <vt:lpstr>'RELATÓRIO FOTOGRÁFICO'!Titulos_de_impressao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ADMIN</cp:lastModifiedBy>
  <cp:lastPrinted>2024-11-06T16:26:52Z</cp:lastPrinted>
  <dcterms:created xsi:type="dcterms:W3CDTF">2019-10-09T19:05:13Z</dcterms:created>
  <dcterms:modified xsi:type="dcterms:W3CDTF">2024-12-03T12:57:04Z</dcterms:modified>
</cp:coreProperties>
</file>